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240" windowHeight="7932" activeTab="0"/>
  </bookViews>
  <sheets>
    <sheet name="ГРУППА мд №22 1курс" sheetId="1" r:id="rId1"/>
    <sheet name="ГРУППА мд №22  2курс " sheetId="2" r:id="rId2"/>
    <sheet name="ГРУППА мд №22  3курс  " sheetId="3" r:id="rId3"/>
  </sheets>
  <definedNames>
    <definedName name="_ftn1" localSheetId="1">'ГРУППА мд №22  2курс '!$A$134</definedName>
    <definedName name="_ftn1" localSheetId="2">'ГРУППА мд №22  3курс  '!$A$136</definedName>
    <definedName name="_ftn1" localSheetId="0">'ГРУППА мд №22 1курс'!$A$130</definedName>
    <definedName name="_ftnref1" localSheetId="1">'ГРУППА мд №22  2курс '!$E$7</definedName>
    <definedName name="_ftnref1" localSheetId="2">'ГРУППА мд №22  3курс  '!$E$7</definedName>
    <definedName name="_ftnref1" localSheetId="0">'ГРУППА мд №22 1курс'!$E$7</definedName>
    <definedName name="_xlnm.Print_Area" localSheetId="1">'ГРУППА мд №22  2курс '!$A$1:$BG$128</definedName>
    <definedName name="_xlnm.Print_Area" localSheetId="2">'ГРУППА мд №22  3курс  '!$A$1:$BG$130</definedName>
    <definedName name="_xlnm.Print_Area" localSheetId="0">'ГРУППА мд №22 1курс'!$A$1:$BG$124</definedName>
  </definedNames>
  <calcPr fullCalcOnLoad="1"/>
</workbook>
</file>

<file path=xl/sharedStrings.xml><?xml version="1.0" encoding="utf-8"?>
<sst xmlns="http://schemas.openxmlformats.org/spreadsheetml/2006/main" count="789" uniqueCount="185">
  <si>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</si>
  <si>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</si>
  <si>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</si>
  <si>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</si>
  <si>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</si>
  <si>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</si>
  <si>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</si>
  <si>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</si>
  <si>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</si>
  <si>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28 фев. – 6 мар.</t>
  </si>
  <si>
    <t>Март</t>
  </si>
  <si>
    <t>Июнь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</si>
  <si>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</si>
  <si>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</si>
  <si>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</si>
  <si>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</si>
  <si>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</si>
  <si>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</si>
  <si>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П.00</t>
  </si>
  <si>
    <t>ПМ. 00</t>
  </si>
  <si>
    <t>Профессиональные модули</t>
  </si>
  <si>
    <t>Всего час. в неделю обязательной учебной нагрузки</t>
  </si>
  <si>
    <t>Всего час. в неделю сам. работы студентов</t>
  </si>
  <si>
    <t>Курс обучения</t>
  </si>
  <si>
    <t>Распределенной нагрузки</t>
  </si>
  <si>
    <t>Общей нагрузки</t>
  </si>
  <si>
    <t>Нераспределенной нагрузки</t>
  </si>
  <si>
    <t>Всего часов в неделю максимальной нагрузки</t>
  </si>
  <si>
    <t>ОП.00</t>
  </si>
  <si>
    <t>ОП.01</t>
  </si>
  <si>
    <t>ПМ. 01</t>
  </si>
  <si>
    <t>МДК.01.01</t>
  </si>
  <si>
    <t>МДК.01.02</t>
  </si>
  <si>
    <t>УП. 01</t>
  </si>
  <si>
    <t>ПП. 01</t>
  </si>
  <si>
    <t>ОДб.01</t>
  </si>
  <si>
    <t>ПМ. 02</t>
  </si>
  <si>
    <t>МДК.02.01</t>
  </si>
  <si>
    <t>УП. 02</t>
  </si>
  <si>
    <t>ПП. 02</t>
  </si>
  <si>
    <t>1 сент. – 7 сент.</t>
  </si>
  <si>
    <t>29 сент. -  5 окт.</t>
  </si>
  <si>
    <t>27 окт-2 нояб</t>
  </si>
  <si>
    <t>29 дек. – 4 янв.</t>
  </si>
  <si>
    <t>26 янв-1 февр</t>
  </si>
  <si>
    <t>23 ФЕВ-1МАРТ</t>
  </si>
  <si>
    <t>30 МАРТА-5 АПР</t>
  </si>
  <si>
    <t>27 ПАР-3МАЯ</t>
  </si>
  <si>
    <t>МАЙ</t>
  </si>
  <si>
    <t>АПРЕЛЬ</t>
  </si>
  <si>
    <t>29 ИЮНЯ-5ИЮЛЯ</t>
  </si>
  <si>
    <t>ИЮЛЬ</t>
  </si>
  <si>
    <t>27ИЮЛЯ-2АВГ</t>
  </si>
  <si>
    <t>История</t>
  </si>
  <si>
    <t>Иностранный язык</t>
  </si>
  <si>
    <t>Физическая культура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</si>
  <si>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</si>
  <si>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</si>
  <si>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</si>
  <si>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</si>
  <si>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</si>
  <si>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</si>
  <si>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</si>
  <si>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</si>
  <si>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</si>
  <si>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</si>
  <si>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</si>
  <si>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</si>
  <si>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Охрана труда</t>
  </si>
  <si>
    <t>Материаловедение</t>
  </si>
  <si>
    <t>МДК.03.01</t>
  </si>
  <si>
    <t>ПМ. 03</t>
  </si>
  <si>
    <t>ПМ. 04</t>
  </si>
  <si>
    <t>МДК.03.02</t>
  </si>
  <si>
    <t>МДК.04.01</t>
  </si>
  <si>
    <t>МДК.04.02</t>
  </si>
  <si>
    <t>УП. 03</t>
  </si>
  <si>
    <t>ПП. 03</t>
  </si>
  <si>
    <t>УП. 04</t>
  </si>
  <si>
    <t>Электротехника</t>
  </si>
  <si>
    <t>Безопасность жизнедеятельности</t>
  </si>
  <si>
    <t>Слесарное дело и техническое измерение</t>
  </si>
  <si>
    <t>Устройство, техническое обслуживание и ремонт автомобилей</t>
  </si>
  <si>
    <t>Транспортировка грузов и перевозка пассажиров</t>
  </si>
  <si>
    <t>Теоретическая подготовка водителей автомобилей категории "В" и "С"</t>
  </si>
  <si>
    <t>Заправка транспортных средств горючими и смазочными материалами</t>
  </si>
  <si>
    <t>Оборудование и эксплуатацияы заправочных станций</t>
  </si>
  <si>
    <t>Организация транспортировки, приема, хранения и отпуска нефтепродуктов</t>
  </si>
  <si>
    <t>вождение по категории "В"</t>
  </si>
  <si>
    <t>вождение по категории "С"</t>
  </si>
  <si>
    <t>Основы законодательства в сфере дорожного движения</t>
  </si>
  <si>
    <t>Психофизиологические основы деятельности водителя</t>
  </si>
  <si>
    <t>Основы управления транспортными средствами</t>
  </si>
  <si>
    <t>Первая помощь при дорожно-транспортных происшествиях</t>
  </si>
  <si>
    <t>Устройство и техническое обслуживание ТС категории В иС</t>
  </si>
  <si>
    <t>Основы управления транспортными средствами категории В иС</t>
  </si>
  <si>
    <t>Организация выполнения грузовых перевозок АТ</t>
  </si>
  <si>
    <t>Организация выполнения пассажирских перевозок АТ</t>
  </si>
  <si>
    <t>КАЛЕНДАРНЫЙ УЧЕБНЫЙ ГРАФИК</t>
  </si>
  <si>
    <t>ГОСУДАРСТВЕННОГО БЮДЖЕТНОГО ПРОФЕССИОНАЛЬНОГО ОБРАЗОВАТЕЛЬНОГО УЧРЕЖДЕНИЯ</t>
  </si>
  <si>
    <t>ПО ПРОФЕССИИ СРЕДНЕГО ПРОФЕССИОНАЛЬНОГО ОБРАЗОВАНИЯ  23.01.03 "АВТОМЕХАНИК"</t>
  </si>
  <si>
    <t>Квалификация: слесарь по ремонту автомобиля, оператор заправочных станций, водитель автомобиля</t>
  </si>
  <si>
    <t>Форма обучения: очная</t>
  </si>
  <si>
    <t>"БАКАЛЬСКИЙ ТЕХНИКУМ ПРОФЕССИОНАЛЬНЫХ ТЕХНОЛОГИЙ И СЕРВИСА"имени М.Г Ганиева</t>
  </si>
  <si>
    <t>Русский язык</t>
  </si>
  <si>
    <t>Литература</t>
  </si>
  <si>
    <t>ОДб.02</t>
  </si>
  <si>
    <t>Химия</t>
  </si>
  <si>
    <t>Биология</t>
  </si>
  <si>
    <t>ОДб.03</t>
  </si>
  <si>
    <t>ОДб.04</t>
  </si>
  <si>
    <t>ОДб.05</t>
  </si>
  <si>
    <t>ОДб.06</t>
  </si>
  <si>
    <t>ОДб.07</t>
  </si>
  <si>
    <t>ОДб.08</t>
  </si>
  <si>
    <t>ОДб.09</t>
  </si>
  <si>
    <t>Физика</t>
  </si>
  <si>
    <t xml:space="preserve">            1 КУРС</t>
  </si>
  <si>
    <t>Основы безопасности жизнедеятельности</t>
  </si>
  <si>
    <t>Обществознание влк экономику и право</t>
  </si>
  <si>
    <t>География</t>
  </si>
  <si>
    <t>Экология</t>
  </si>
  <si>
    <t>ОДб.10</t>
  </si>
  <si>
    <t>ОДб.11</t>
  </si>
  <si>
    <t>ОУ ДП.00</t>
  </si>
  <si>
    <t>Общеобразовательные Уд(общие и по выбору)профильные</t>
  </si>
  <si>
    <t>ОУДБ.00</t>
  </si>
  <si>
    <t>Общеобразовательные УД(общие и по выбору)базовые</t>
  </si>
  <si>
    <t>ОУ ДП.01</t>
  </si>
  <si>
    <t>ОУ ДП.02</t>
  </si>
  <si>
    <t>ОУ ДП.03</t>
  </si>
  <si>
    <t>Математика:алгебра, начала математического анализа,геометрия</t>
  </si>
  <si>
    <t>Информатика</t>
  </si>
  <si>
    <t>Общепрофессиональный цикл</t>
  </si>
  <si>
    <t>УДД.00</t>
  </si>
  <si>
    <t>Учебные дисциплины дополнительные</t>
  </si>
  <si>
    <t>УДД.01</t>
  </si>
  <si>
    <t>УДД.02</t>
  </si>
  <si>
    <t>УДД.03</t>
  </si>
  <si>
    <t>Культура профессионала</t>
  </si>
  <si>
    <t>История родного края</t>
  </si>
  <si>
    <t>Основы проектной деятельности</t>
  </si>
  <si>
    <t>Профессиональный цикл</t>
  </si>
  <si>
    <t>Техническое обслуживание и ремонт автотранспорта</t>
  </si>
  <si>
    <t>Учебная практика</t>
  </si>
  <si>
    <t>Производственная практика</t>
  </si>
  <si>
    <t>Основы предпринимательства и трудоустройства на работу</t>
  </si>
  <si>
    <t>Способы поиска работы, трудоустройства</t>
  </si>
  <si>
    <t>Основы предпринимательства, открытие собственного дела</t>
  </si>
  <si>
    <t>ФК.</t>
  </si>
  <si>
    <t>Срок обучения: 2 года 10 мес</t>
  </si>
  <si>
    <t xml:space="preserve">            2 КУРС</t>
  </si>
  <si>
    <t>па</t>
  </si>
  <si>
    <t xml:space="preserve">            3 КУРС</t>
  </si>
  <si>
    <t>гиа</t>
  </si>
  <si>
    <t>пп</t>
  </si>
  <si>
    <t>Астрономия</t>
  </si>
  <si>
    <t>Родная литература</t>
  </si>
  <si>
    <t>Утверждено</t>
  </si>
  <si>
    <t>Приказом диретора ГБПОУ БТПТиС</t>
  </si>
  <si>
    <t>№97 от 04.06.2020г</t>
  </si>
  <si>
    <t>Индивидуальный проект</t>
  </si>
  <si>
    <t>Основы финансовой грамотности\ Основы интеллектуального труда</t>
  </si>
  <si>
    <t>Общеобразовательный учебный цикл</t>
  </si>
  <si>
    <t>Общие учебные предметы</t>
  </si>
  <si>
    <t>ОУП.00</t>
  </si>
  <si>
    <t>Математика</t>
  </si>
  <si>
    <t>Химия и экология</t>
  </si>
  <si>
    <t>Учебные предметы по выбору из обязательных предметных областей</t>
  </si>
  <si>
    <t>Дополнительные учебные предметы</t>
  </si>
  <si>
    <t>ДУП.00</t>
  </si>
  <si>
    <t>ДУП.01</t>
  </si>
  <si>
    <t>УПВО.00</t>
  </si>
  <si>
    <t>УПВО.01</t>
  </si>
  <si>
    <t>УПВО.02</t>
  </si>
  <si>
    <t>УПВО.03</t>
  </si>
  <si>
    <t>УПВО.04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</si>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</sst>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textRotation="90" wrapText="1"/>
    </xf>
    <xf numFmtId="0" fontId="3" fillId="36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2" fillId="38" borderId="12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5" fillId="38" borderId="12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wrapText="1"/>
    </xf>
    <xf numFmtId="0" fontId="2" fillId="40" borderId="12" xfId="0" applyFont="1" applyFill="1" applyBorder="1" applyAlignment="1">
      <alignment horizontal="center" wrapText="1"/>
    </xf>
    <xf numFmtId="0" fontId="3" fillId="40" borderId="10" xfId="0" applyFont="1" applyFill="1" applyBorder="1" applyAlignment="1">
      <alignment horizontal="center" wrapText="1"/>
    </xf>
    <xf numFmtId="0" fontId="3" fillId="40" borderId="10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wrapText="1"/>
    </xf>
    <xf numFmtId="0" fontId="2" fillId="39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38" borderId="16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/>
    </xf>
    <xf numFmtId="0" fontId="2" fillId="40" borderId="16" xfId="0" applyFont="1" applyFill="1" applyBorder="1" applyAlignment="1">
      <alignment horizontal="center" wrapText="1"/>
    </xf>
    <xf numFmtId="0" fontId="2" fillId="40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38" borderId="13" xfId="0" applyFont="1" applyFill="1" applyBorder="1" applyAlignment="1">
      <alignment horizontal="center" wrapText="1"/>
    </xf>
    <xf numFmtId="0" fontId="3" fillId="38" borderId="13" xfId="0" applyFont="1" applyFill="1" applyBorder="1" applyAlignment="1">
      <alignment horizontal="center"/>
    </xf>
    <xf numFmtId="0" fontId="3" fillId="0" borderId="18" xfId="0" applyFont="1" applyBorder="1" applyAlignment="1">
      <alignment textRotation="90"/>
    </xf>
    <xf numFmtId="0" fontId="3" fillId="0" borderId="19" xfId="0" applyFont="1" applyBorder="1" applyAlignment="1">
      <alignment textRotation="90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1" fillId="0" borderId="24" xfId="0" applyFont="1" applyBorder="1" applyAlignment="1">
      <alignment textRotation="90"/>
    </xf>
    <xf numFmtId="0" fontId="11" fillId="0" borderId="18" xfId="0" applyFont="1" applyBorder="1" applyAlignment="1">
      <alignment textRotation="90"/>
    </xf>
    <xf numFmtId="0" fontId="11" fillId="0" borderId="18" xfId="0" applyFont="1" applyBorder="1" applyAlignment="1">
      <alignment textRotation="90" wrapText="1"/>
    </xf>
    <xf numFmtId="16" fontId="11" fillId="0" borderId="18" xfId="0" applyNumberFormat="1" applyFont="1" applyBorder="1" applyAlignment="1">
      <alignment textRotation="90" wrapText="1"/>
    </xf>
    <xf numFmtId="0" fontId="11" fillId="35" borderId="25" xfId="0" applyFont="1" applyFill="1" applyBorder="1" applyAlignment="1">
      <alignment textRotation="90" wrapText="1"/>
    </xf>
    <xf numFmtId="0" fontId="11" fillId="35" borderId="18" xfId="0" applyFont="1" applyFill="1" applyBorder="1" applyAlignment="1">
      <alignment textRotation="90" wrapText="1"/>
    </xf>
    <xf numFmtId="1" fontId="3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36" borderId="10" xfId="0" applyNumberFormat="1" applyFont="1" applyFill="1" applyBorder="1" applyAlignment="1">
      <alignment horizontal="center"/>
    </xf>
    <xf numFmtId="1" fontId="3" fillId="38" borderId="10" xfId="0" applyNumberFormat="1" applyFont="1" applyFill="1" applyBorder="1" applyAlignment="1">
      <alignment horizontal="center"/>
    </xf>
    <xf numFmtId="1" fontId="3" fillId="40" borderId="10" xfId="0" applyNumberFormat="1" applyFont="1" applyFill="1" applyBorder="1" applyAlignment="1">
      <alignment horizontal="center"/>
    </xf>
    <xf numFmtId="1" fontId="3" fillId="7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38" borderId="27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7" fillId="38" borderId="16" xfId="0" applyFont="1" applyFill="1" applyBorder="1" applyAlignment="1">
      <alignment horizontal="center" wrapText="1"/>
    </xf>
    <xf numFmtId="0" fontId="7" fillId="38" borderId="15" xfId="0" applyFont="1" applyFill="1" applyBorder="1" applyAlignment="1">
      <alignment horizontal="center" wrapText="1"/>
    </xf>
    <xf numFmtId="0" fontId="6" fillId="38" borderId="12" xfId="0" applyFont="1" applyFill="1" applyBorder="1" applyAlignment="1">
      <alignment horizontal="center" wrapText="1"/>
    </xf>
    <xf numFmtId="0" fontId="6" fillId="38" borderId="13" xfId="0" applyFont="1" applyFill="1" applyBorder="1" applyAlignment="1">
      <alignment horizontal="center" wrapText="1"/>
    </xf>
    <xf numFmtId="1" fontId="3" fillId="7" borderId="12" xfId="0" applyNumberFormat="1" applyFont="1" applyFill="1" applyBorder="1" applyAlignment="1">
      <alignment horizontal="center"/>
    </xf>
    <xf numFmtId="1" fontId="3" fillId="7" borderId="13" xfId="0" applyNumberFormat="1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textRotation="90" wrapText="1"/>
    </xf>
    <xf numFmtId="0" fontId="2" fillId="0" borderId="29" xfId="0" applyFont="1" applyBorder="1" applyAlignment="1">
      <alignment horizontal="center" textRotation="90" wrapText="1"/>
    </xf>
    <xf numFmtId="0" fontId="2" fillId="0" borderId="30" xfId="0" applyFont="1" applyBorder="1" applyAlignment="1">
      <alignment horizontal="center" textRotation="90" wrapText="1"/>
    </xf>
    <xf numFmtId="0" fontId="2" fillId="0" borderId="31" xfId="0" applyFont="1" applyBorder="1" applyAlignment="1">
      <alignment horizontal="center" textRotation="90" wrapText="1"/>
    </xf>
    <xf numFmtId="0" fontId="2" fillId="0" borderId="32" xfId="0" applyFont="1" applyBorder="1" applyAlignment="1">
      <alignment horizontal="center" textRotation="90" wrapText="1"/>
    </xf>
    <xf numFmtId="0" fontId="2" fillId="0" borderId="33" xfId="0" applyFont="1" applyBorder="1" applyAlignment="1">
      <alignment horizontal="center" textRotation="90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 textRotation="90" wrapText="1"/>
    </xf>
    <xf numFmtId="0" fontId="9" fillId="0" borderId="38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wrapText="1"/>
    </xf>
    <xf numFmtId="0" fontId="10" fillId="3" borderId="27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wrapText="1"/>
    </xf>
    <xf numFmtId="0" fontId="2" fillId="38" borderId="15" xfId="0" applyFont="1" applyFill="1" applyBorder="1" applyAlignment="1">
      <alignment horizontal="center" wrapText="1"/>
    </xf>
    <xf numFmtId="0" fontId="2" fillId="38" borderId="12" xfId="0" applyFont="1" applyFill="1" applyBorder="1" applyAlignment="1">
      <alignment horizontal="center" wrapText="1"/>
    </xf>
    <xf numFmtId="0" fontId="2" fillId="38" borderId="13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9" fillId="0" borderId="39" xfId="0" applyFont="1" applyBorder="1" applyAlignment="1">
      <alignment horizontal="center" vertical="center" textRotation="90" wrapText="1"/>
    </xf>
    <xf numFmtId="0" fontId="2" fillId="38" borderId="16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textRotation="90"/>
    </xf>
    <xf numFmtId="0" fontId="3" fillId="0" borderId="32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11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35" borderId="11" xfId="0" applyFont="1" applyFill="1" applyBorder="1" applyAlignment="1">
      <alignment horizontal="center" textRotation="90" wrapText="1"/>
    </xf>
    <xf numFmtId="0" fontId="3" fillId="35" borderId="32" xfId="0" applyFont="1" applyFill="1" applyBorder="1" applyAlignment="1">
      <alignment horizontal="center" textRotation="90" wrapText="1"/>
    </xf>
    <xf numFmtId="0" fontId="0" fillId="0" borderId="40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" fillId="0" borderId="12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7" fillId="38" borderId="12" xfId="0" applyFont="1" applyFill="1" applyBorder="1" applyAlignment="1">
      <alignment horizontal="center" wrapText="1"/>
    </xf>
    <xf numFmtId="0" fontId="7" fillId="38" borderId="13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30"/>
  <sheetViews>
    <sheetView tabSelected="1" view="pageBreakPreview" zoomScale="80" zoomScaleSheetLayoutView="80" workbookViewId="0" topLeftCell="D1">
      <selection activeCell="U13" sqref="U13"/>
    </sheetView>
  </sheetViews>
  <sheetFormatPr defaultColWidth="9.125" defaultRowHeight="12.75"/>
  <cols>
    <col min="1" max="1" width="4.50390625" style="1" customWidth="1"/>
    <col min="2" max="2" width="10.00390625" style="1" bestFit="1" customWidth="1"/>
    <col min="3" max="3" width="27.625" style="1" customWidth="1"/>
    <col min="4" max="4" width="9.125" style="1" customWidth="1"/>
    <col min="5" max="5" width="10.50390625" style="1" bestFit="1" customWidth="1"/>
    <col min="6" max="6" width="6.625" style="1" bestFit="1" customWidth="1"/>
    <col min="7" max="27" width="3.875" style="1" customWidth="1"/>
    <col min="28" max="28" width="5.50390625" style="1" customWidth="1"/>
    <col min="29" max="35" width="3.875" style="1" customWidth="1"/>
    <col min="36" max="36" width="4.00390625" style="1" customWidth="1"/>
    <col min="37" max="58" width="3.875" style="1" customWidth="1"/>
    <col min="59" max="59" width="7.50390625" style="1" bestFit="1" customWidth="1"/>
    <col min="60" max="16384" width="9.125" style="1" customWidth="1"/>
  </cols>
  <sheetData>
    <row r="1" spans="5:47" ht="12.75">
      <c r="E1" t="s">
        <v>98</v>
      </c>
      <c r="AU1" t="s">
        <v>158</v>
      </c>
    </row>
    <row r="2" spans="3:47" ht="12.75">
      <c r="C2" s="108" t="s">
        <v>99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AU2" t="s">
        <v>159</v>
      </c>
    </row>
    <row r="3" spans="3:47" ht="12.75">
      <c r="C3" s="108" t="s">
        <v>103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AU3" t="s">
        <v>160</v>
      </c>
    </row>
    <row r="4" spans="3:21" ht="12.75"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3:21" ht="12.75">
      <c r="C5" s="108" t="s">
        <v>100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3:44" ht="13.5" thickBot="1">
      <c r="C6" s="110" t="s">
        <v>101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0" t="s">
        <v>102</v>
      </c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0" t="s">
        <v>150</v>
      </c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</row>
    <row r="7" spans="1:59" ht="94.5" customHeight="1" thickBot="1">
      <c r="A7" s="114" t="s">
        <v>23</v>
      </c>
      <c r="B7" s="114" t="s">
        <v>0</v>
      </c>
      <c r="C7" s="114" t="s">
        <v>1</v>
      </c>
      <c r="D7" s="114" t="s">
        <v>2</v>
      </c>
      <c r="E7" s="114" t="s">
        <v>25</v>
      </c>
      <c r="F7" s="117" t="s">
        <v>26</v>
      </c>
      <c r="G7" s="69"/>
      <c r="H7" s="70"/>
      <c r="I7" s="70"/>
      <c r="J7" s="70"/>
      <c r="K7" s="70"/>
      <c r="L7" s="70"/>
      <c r="M7" s="70"/>
      <c r="N7" s="70"/>
      <c r="O7" s="70"/>
      <c r="P7" s="71"/>
      <c r="Q7" s="71"/>
      <c r="R7" s="71"/>
      <c r="S7" s="71"/>
      <c r="T7" s="71"/>
      <c r="U7" s="71"/>
      <c r="V7" s="71"/>
      <c r="W7" s="72"/>
      <c r="X7" s="71"/>
      <c r="Y7" s="71"/>
      <c r="Z7" s="71"/>
      <c r="AA7" s="71"/>
      <c r="AB7" s="71"/>
      <c r="AC7" s="73"/>
      <c r="AD7" s="74"/>
      <c r="AE7" s="74"/>
      <c r="AF7" s="74"/>
      <c r="AG7" s="71"/>
      <c r="AH7" s="71"/>
      <c r="AI7" s="71"/>
      <c r="AJ7" s="71"/>
      <c r="AK7" s="71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60"/>
      <c r="AZ7" s="60"/>
      <c r="BA7" s="60"/>
      <c r="BB7" s="60"/>
      <c r="BC7" s="60"/>
      <c r="BD7" s="60"/>
      <c r="BE7" s="60"/>
      <c r="BF7" s="61"/>
      <c r="BG7" s="114" t="s">
        <v>24</v>
      </c>
    </row>
    <row r="8" spans="1:59" ht="13.5" thickBot="1">
      <c r="A8" s="115"/>
      <c r="B8" s="115"/>
      <c r="C8" s="115"/>
      <c r="D8" s="115"/>
      <c r="E8" s="115"/>
      <c r="F8" s="118"/>
      <c r="G8" s="120" t="s">
        <v>12</v>
      </c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2"/>
      <c r="BG8" s="115"/>
    </row>
    <row r="9" spans="1:59" ht="16.5" customHeight="1" thickBot="1">
      <c r="A9" s="115"/>
      <c r="B9" s="115"/>
      <c r="C9" s="115"/>
      <c r="D9" s="115"/>
      <c r="E9" s="115"/>
      <c r="F9" s="118"/>
      <c r="G9" s="62">
        <v>34</v>
      </c>
      <c r="H9" s="63">
        <v>35</v>
      </c>
      <c r="I9" s="62">
        <v>36</v>
      </c>
      <c r="J9" s="63">
        <v>37</v>
      </c>
      <c r="K9" s="62">
        <v>38</v>
      </c>
      <c r="L9" s="63">
        <v>39</v>
      </c>
      <c r="M9" s="62">
        <v>40</v>
      </c>
      <c r="N9" s="63">
        <v>41</v>
      </c>
      <c r="O9" s="62">
        <v>42</v>
      </c>
      <c r="P9" s="63">
        <v>43</v>
      </c>
      <c r="Q9" s="62">
        <v>44</v>
      </c>
      <c r="R9" s="63">
        <v>45</v>
      </c>
      <c r="S9" s="62">
        <v>46</v>
      </c>
      <c r="T9" s="63">
        <v>47</v>
      </c>
      <c r="U9" s="62">
        <v>48</v>
      </c>
      <c r="V9" s="63">
        <v>49</v>
      </c>
      <c r="W9" s="62">
        <v>50</v>
      </c>
      <c r="X9" s="63">
        <v>51</v>
      </c>
      <c r="Y9" s="62">
        <v>52</v>
      </c>
      <c r="Z9" s="49">
        <v>1</v>
      </c>
      <c r="AA9" s="49">
        <v>2</v>
      </c>
      <c r="AB9" s="49">
        <v>3</v>
      </c>
      <c r="AC9" s="49">
        <v>4</v>
      </c>
      <c r="AD9" s="49">
        <v>5</v>
      </c>
      <c r="AE9" s="49">
        <v>6</v>
      </c>
      <c r="AF9" s="49">
        <v>7</v>
      </c>
      <c r="AG9" s="49">
        <v>8</v>
      </c>
      <c r="AH9" s="49">
        <v>9</v>
      </c>
      <c r="AI9" s="49">
        <v>10</v>
      </c>
      <c r="AJ9" s="49">
        <v>11</v>
      </c>
      <c r="AK9" s="49">
        <v>12</v>
      </c>
      <c r="AL9" s="49">
        <v>13</v>
      </c>
      <c r="AM9" s="49">
        <v>14</v>
      </c>
      <c r="AN9" s="49">
        <v>15</v>
      </c>
      <c r="AO9" s="49">
        <v>16</v>
      </c>
      <c r="AP9" s="49">
        <v>17</v>
      </c>
      <c r="AQ9" s="49">
        <v>18</v>
      </c>
      <c r="AR9" s="49">
        <v>19</v>
      </c>
      <c r="AS9" s="49">
        <v>20</v>
      </c>
      <c r="AT9" s="49">
        <v>21</v>
      </c>
      <c r="AU9" s="49">
        <v>22</v>
      </c>
      <c r="AV9" s="49">
        <v>23</v>
      </c>
      <c r="AW9" s="49">
        <v>24</v>
      </c>
      <c r="AX9" s="49">
        <v>25</v>
      </c>
      <c r="AY9" s="49">
        <v>26</v>
      </c>
      <c r="AZ9" s="49">
        <v>27</v>
      </c>
      <c r="BA9" s="49">
        <v>28</v>
      </c>
      <c r="BB9" s="49">
        <v>29</v>
      </c>
      <c r="BC9" s="49">
        <v>30</v>
      </c>
      <c r="BD9" s="49">
        <v>31</v>
      </c>
      <c r="BE9" s="49">
        <v>32</v>
      </c>
      <c r="BF9" s="49">
        <v>33</v>
      </c>
      <c r="BG9" s="115"/>
    </row>
    <row r="10" spans="1:59" ht="13.5" thickBot="1">
      <c r="A10" s="115"/>
      <c r="B10" s="115"/>
      <c r="C10" s="115"/>
      <c r="D10" s="115"/>
      <c r="E10" s="115"/>
      <c r="F10" s="118"/>
      <c r="G10" s="120" t="s">
        <v>13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2"/>
      <c r="BG10" s="115"/>
    </row>
    <row r="11" spans="1:59" ht="19.5" customHeight="1" thickBot="1">
      <c r="A11" s="116"/>
      <c r="B11" s="116"/>
      <c r="C11" s="116"/>
      <c r="D11" s="116"/>
      <c r="E11" s="116"/>
      <c r="F11" s="119"/>
      <c r="G11" s="64">
        <v>1</v>
      </c>
      <c r="H11" s="65">
        <v>2</v>
      </c>
      <c r="I11" s="65">
        <v>3</v>
      </c>
      <c r="J11" s="65">
        <v>4</v>
      </c>
      <c r="K11" s="65">
        <v>5</v>
      </c>
      <c r="L11" s="65">
        <v>6</v>
      </c>
      <c r="M11" s="65">
        <v>7</v>
      </c>
      <c r="N11" s="66">
        <v>8</v>
      </c>
      <c r="O11" s="66">
        <v>9</v>
      </c>
      <c r="P11" s="66">
        <v>10</v>
      </c>
      <c r="Q11" s="66">
        <v>11</v>
      </c>
      <c r="R11" s="66">
        <v>12</v>
      </c>
      <c r="S11" s="66">
        <v>13</v>
      </c>
      <c r="T11" s="66">
        <v>14</v>
      </c>
      <c r="U11" s="66">
        <v>15</v>
      </c>
      <c r="V11" s="66">
        <v>16</v>
      </c>
      <c r="W11" s="66">
        <v>17</v>
      </c>
      <c r="X11" s="66">
        <v>18</v>
      </c>
      <c r="Y11" s="67">
        <v>19</v>
      </c>
      <c r="Z11" s="67">
        <v>20</v>
      </c>
      <c r="AA11" s="66">
        <v>21</v>
      </c>
      <c r="AB11" s="66">
        <v>22</v>
      </c>
      <c r="AC11" s="66">
        <v>23</v>
      </c>
      <c r="AD11" s="66">
        <v>24</v>
      </c>
      <c r="AE11" s="66">
        <v>25</v>
      </c>
      <c r="AF11" s="66">
        <v>26</v>
      </c>
      <c r="AG11" s="66">
        <v>27</v>
      </c>
      <c r="AH11" s="66">
        <v>28</v>
      </c>
      <c r="AI11" s="66">
        <v>29</v>
      </c>
      <c r="AJ11" s="66">
        <v>30</v>
      </c>
      <c r="AK11" s="66">
        <v>31</v>
      </c>
      <c r="AL11" s="66">
        <v>32</v>
      </c>
      <c r="AM11" s="66">
        <v>33</v>
      </c>
      <c r="AN11" s="66">
        <v>34</v>
      </c>
      <c r="AO11" s="66">
        <v>35</v>
      </c>
      <c r="AP11" s="66">
        <v>36</v>
      </c>
      <c r="AQ11" s="66">
        <v>37</v>
      </c>
      <c r="AR11" s="66">
        <v>38</v>
      </c>
      <c r="AS11" s="66">
        <v>39</v>
      </c>
      <c r="AT11" s="66">
        <v>40</v>
      </c>
      <c r="AU11" s="66">
        <v>41</v>
      </c>
      <c r="AV11" s="66">
        <v>42</v>
      </c>
      <c r="AW11" s="66">
        <v>43</v>
      </c>
      <c r="AX11" s="67">
        <v>44</v>
      </c>
      <c r="AY11" s="67">
        <v>45</v>
      </c>
      <c r="AZ11" s="67">
        <v>46</v>
      </c>
      <c r="BA11" s="67">
        <v>47</v>
      </c>
      <c r="BB11" s="67">
        <v>48</v>
      </c>
      <c r="BC11" s="67">
        <v>49</v>
      </c>
      <c r="BD11" s="67">
        <v>50</v>
      </c>
      <c r="BE11" s="67">
        <v>51</v>
      </c>
      <c r="BF11" s="68">
        <v>52</v>
      </c>
      <c r="BG11" s="116"/>
    </row>
    <row r="12" spans="1:59" ht="12.75" customHeight="1">
      <c r="A12" s="123" t="s">
        <v>117</v>
      </c>
      <c r="B12" s="96" t="s">
        <v>14</v>
      </c>
      <c r="C12" s="112" t="s">
        <v>163</v>
      </c>
      <c r="D12" s="58" t="s">
        <v>16</v>
      </c>
      <c r="E12" s="59">
        <f>E14+E34+E44</f>
        <v>1292</v>
      </c>
      <c r="F12" s="59">
        <f>F15+F35+F45</f>
        <v>0</v>
      </c>
      <c r="G12" s="48">
        <f>G122</f>
        <v>36</v>
      </c>
      <c r="H12" s="48">
        <f aca="true" t="shared" si="0" ref="H12:AX12">H122</f>
        <v>36</v>
      </c>
      <c r="I12" s="48">
        <f t="shared" si="0"/>
        <v>36</v>
      </c>
      <c r="J12" s="48">
        <f t="shared" si="0"/>
        <v>36</v>
      </c>
      <c r="K12" s="48">
        <f t="shared" si="0"/>
        <v>36</v>
      </c>
      <c r="L12" s="48">
        <f t="shared" si="0"/>
        <v>36</v>
      </c>
      <c r="M12" s="48">
        <f t="shared" si="0"/>
        <v>36</v>
      </c>
      <c r="N12" s="48">
        <f t="shared" si="0"/>
        <v>36</v>
      </c>
      <c r="O12" s="48">
        <f t="shared" si="0"/>
        <v>36</v>
      </c>
      <c r="P12" s="48">
        <f t="shared" si="0"/>
        <v>36</v>
      </c>
      <c r="Q12" s="48">
        <f t="shared" si="0"/>
        <v>36</v>
      </c>
      <c r="R12" s="48">
        <f t="shared" si="0"/>
        <v>36</v>
      </c>
      <c r="S12" s="48">
        <f t="shared" si="0"/>
        <v>36</v>
      </c>
      <c r="T12" s="48">
        <f t="shared" si="0"/>
        <v>36</v>
      </c>
      <c r="U12" s="48">
        <f t="shared" si="0"/>
        <v>36</v>
      </c>
      <c r="V12" s="48">
        <f t="shared" si="0"/>
        <v>36</v>
      </c>
      <c r="W12" s="48">
        <f t="shared" si="0"/>
        <v>36</v>
      </c>
      <c r="X12" s="48">
        <f t="shared" si="0"/>
        <v>0</v>
      </c>
      <c r="Y12" s="48">
        <f t="shared" si="0"/>
        <v>0</v>
      </c>
      <c r="Z12" s="48">
        <f t="shared" si="0"/>
        <v>36</v>
      </c>
      <c r="AA12" s="48">
        <f t="shared" si="0"/>
        <v>36</v>
      </c>
      <c r="AB12" s="48">
        <f t="shared" si="0"/>
        <v>36</v>
      </c>
      <c r="AC12" s="48">
        <f t="shared" si="0"/>
        <v>36</v>
      </c>
      <c r="AD12" s="48">
        <f t="shared" si="0"/>
        <v>36</v>
      </c>
      <c r="AE12" s="48">
        <f t="shared" si="0"/>
        <v>36</v>
      </c>
      <c r="AF12" s="48">
        <f t="shared" si="0"/>
        <v>36</v>
      </c>
      <c r="AG12" s="48">
        <f t="shared" si="0"/>
        <v>36</v>
      </c>
      <c r="AH12" s="48">
        <f t="shared" si="0"/>
        <v>36</v>
      </c>
      <c r="AI12" s="48">
        <f t="shared" si="0"/>
        <v>36</v>
      </c>
      <c r="AJ12" s="48">
        <f t="shared" si="0"/>
        <v>36</v>
      </c>
      <c r="AK12" s="48">
        <f t="shared" si="0"/>
        <v>36</v>
      </c>
      <c r="AL12" s="48">
        <f t="shared" si="0"/>
        <v>36</v>
      </c>
      <c r="AM12" s="48">
        <f t="shared" si="0"/>
        <v>36</v>
      </c>
      <c r="AN12" s="48">
        <f t="shared" si="0"/>
        <v>36</v>
      </c>
      <c r="AO12" s="48">
        <f t="shared" si="0"/>
        <v>36</v>
      </c>
      <c r="AP12" s="48">
        <f t="shared" si="0"/>
        <v>36</v>
      </c>
      <c r="AQ12" s="48">
        <f t="shared" si="0"/>
        <v>36</v>
      </c>
      <c r="AR12" s="48">
        <f t="shared" si="0"/>
        <v>36</v>
      </c>
      <c r="AS12" s="48">
        <f t="shared" si="0"/>
        <v>36</v>
      </c>
      <c r="AT12" s="48">
        <f t="shared" si="0"/>
        <v>36</v>
      </c>
      <c r="AU12" s="48">
        <f t="shared" si="0"/>
        <v>36</v>
      </c>
      <c r="AV12" s="48">
        <f t="shared" si="0"/>
        <v>36</v>
      </c>
      <c r="AW12" s="48">
        <f t="shared" si="0"/>
        <v>36</v>
      </c>
      <c r="AX12" s="48">
        <f t="shared" si="0"/>
        <v>0</v>
      </c>
      <c r="AY12" s="48">
        <f aca="true" t="shared" si="1" ref="AY12:BF12">AY16+AY18+AY34+AY40</f>
        <v>0</v>
      </c>
      <c r="AZ12" s="48">
        <f t="shared" si="1"/>
        <v>0</v>
      </c>
      <c r="BA12" s="48">
        <f t="shared" si="1"/>
        <v>0</v>
      </c>
      <c r="BB12" s="48">
        <f t="shared" si="1"/>
        <v>0</v>
      </c>
      <c r="BC12" s="48">
        <f t="shared" si="1"/>
        <v>0</v>
      </c>
      <c r="BD12" s="48">
        <f t="shared" si="1"/>
        <v>0</v>
      </c>
      <c r="BE12" s="48">
        <f t="shared" si="1"/>
        <v>0</v>
      </c>
      <c r="BF12" s="48">
        <f t="shared" si="1"/>
        <v>0</v>
      </c>
      <c r="BG12" s="48">
        <f>SUM(G12:BF12)</f>
        <v>1476</v>
      </c>
    </row>
    <row r="13" spans="1:59" ht="12.75">
      <c r="A13" s="123"/>
      <c r="B13" s="97"/>
      <c r="C13" s="113"/>
      <c r="D13" s="33" t="s">
        <v>17</v>
      </c>
      <c r="E13" s="81">
        <f>E15+E35+E45</f>
        <v>646</v>
      </c>
      <c r="F13" s="34">
        <f>F15+F35+F45</f>
        <v>0</v>
      </c>
      <c r="G13" s="8"/>
      <c r="H13" s="8"/>
      <c r="I13" s="8"/>
      <c r="J13" s="8"/>
      <c r="K13" s="8"/>
      <c r="L13" s="8"/>
      <c r="M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  <c r="AK13" s="8"/>
      <c r="AL13" s="8"/>
      <c r="AM13" s="8"/>
      <c r="AN13" s="7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>
        <f>SUM(G13:BF13)</f>
        <v>0</v>
      </c>
    </row>
    <row r="14" spans="1:59" ht="12.75">
      <c r="A14" s="123"/>
      <c r="B14" s="104" t="s">
        <v>165</v>
      </c>
      <c r="C14" s="106" t="s">
        <v>164</v>
      </c>
      <c r="D14" s="7" t="s">
        <v>16</v>
      </c>
      <c r="E14" s="8">
        <f>E16+E18+E20+E22+E24+E26+E28+E30+E32</f>
        <v>848</v>
      </c>
      <c r="F14" s="8">
        <f>F16+F18+F20+F22+F24+F26+F28+F30+F32</f>
        <v>60</v>
      </c>
      <c r="G14" s="8"/>
      <c r="H14" s="8"/>
      <c r="I14" s="8"/>
      <c r="J14" s="8"/>
      <c r="K14" s="8"/>
      <c r="L14" s="8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  <c r="AK14" s="8"/>
      <c r="AL14" s="8"/>
      <c r="AM14" s="8"/>
      <c r="AN14" s="7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</row>
    <row r="15" spans="1:59" ht="15.75" customHeight="1">
      <c r="A15" s="123"/>
      <c r="B15" s="105"/>
      <c r="C15" s="107"/>
      <c r="D15" s="7" t="s">
        <v>17</v>
      </c>
      <c r="E15" s="77">
        <f>E17+E19+E21+E23+E25+E27+E29+E31+E33</f>
        <v>424</v>
      </c>
      <c r="F15" s="77">
        <f>F17+F19+F21+F23+F25+F27+F29+F31+F33</f>
        <v>0</v>
      </c>
      <c r="G15" s="8"/>
      <c r="H15" s="8"/>
      <c r="I15" s="8"/>
      <c r="J15" s="8"/>
      <c r="K15" s="8"/>
      <c r="L15" s="8"/>
      <c r="M15" s="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  <c r="AK15" s="8"/>
      <c r="AL15" s="8"/>
      <c r="AM15" s="8"/>
      <c r="AN15" s="7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1:59" ht="12.75">
      <c r="A16" s="123"/>
      <c r="B16" s="87" t="s">
        <v>177</v>
      </c>
      <c r="C16" s="89" t="s">
        <v>104</v>
      </c>
      <c r="D16" s="6" t="s">
        <v>16</v>
      </c>
      <c r="E16" s="80">
        <v>58</v>
      </c>
      <c r="F16" s="8">
        <f aca="true" t="shared" si="2" ref="F16:F39">E16-BG16</f>
        <v>0</v>
      </c>
      <c r="G16" s="5">
        <v>2</v>
      </c>
      <c r="H16" s="5">
        <v>2</v>
      </c>
      <c r="I16" s="5">
        <v>2</v>
      </c>
      <c r="J16" s="5">
        <v>2</v>
      </c>
      <c r="K16" s="5">
        <v>2</v>
      </c>
      <c r="L16" s="5">
        <v>2</v>
      </c>
      <c r="M16" s="5">
        <v>2</v>
      </c>
      <c r="N16" s="5">
        <v>2</v>
      </c>
      <c r="O16" s="5">
        <v>2</v>
      </c>
      <c r="P16" s="5">
        <v>2</v>
      </c>
      <c r="Q16" s="5">
        <v>2</v>
      </c>
      <c r="R16" s="5">
        <v>2</v>
      </c>
      <c r="S16" s="5">
        <v>2</v>
      </c>
      <c r="T16" s="5">
        <v>2</v>
      </c>
      <c r="U16" s="5">
        <v>2</v>
      </c>
      <c r="V16" s="5">
        <v>2</v>
      </c>
      <c r="W16" s="5">
        <v>2</v>
      </c>
      <c r="X16" s="24"/>
      <c r="Y16" s="26"/>
      <c r="Z16" s="13">
        <v>2</v>
      </c>
      <c r="AA16" s="13"/>
      <c r="AB16" s="13">
        <v>2</v>
      </c>
      <c r="AC16" s="13"/>
      <c r="AD16" s="13">
        <v>2</v>
      </c>
      <c r="AE16" s="13"/>
      <c r="AF16" s="13">
        <v>2</v>
      </c>
      <c r="AG16" s="13"/>
      <c r="AH16" s="13">
        <v>2</v>
      </c>
      <c r="AI16" s="13"/>
      <c r="AJ16" s="13">
        <v>2</v>
      </c>
      <c r="AK16" s="13"/>
      <c r="AL16" s="13">
        <v>2</v>
      </c>
      <c r="AM16" s="13"/>
      <c r="AN16" s="13">
        <v>2</v>
      </c>
      <c r="AO16" s="13"/>
      <c r="AP16" s="13">
        <v>2</v>
      </c>
      <c r="AQ16" s="13"/>
      <c r="AR16" s="13">
        <v>2</v>
      </c>
      <c r="AS16" s="13"/>
      <c r="AT16" s="13">
        <v>2</v>
      </c>
      <c r="AU16" s="13"/>
      <c r="AV16" s="22">
        <v>2</v>
      </c>
      <c r="AW16" s="22"/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77">
        <f>SUM(G16:BF16)</f>
        <v>58</v>
      </c>
    </row>
    <row r="17" spans="1:59" ht="12.75">
      <c r="A17" s="123"/>
      <c r="B17" s="88"/>
      <c r="C17" s="125"/>
      <c r="D17" s="6" t="s">
        <v>17</v>
      </c>
      <c r="E17" s="77">
        <f>E16/2</f>
        <v>29</v>
      </c>
      <c r="F17" s="8">
        <f t="shared" si="2"/>
        <v>0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24"/>
      <c r="Y17" s="27"/>
      <c r="Z17" s="13">
        <v>1</v>
      </c>
      <c r="AA17" s="6"/>
      <c r="AB17" s="23">
        <v>1</v>
      </c>
      <c r="AC17" s="23"/>
      <c r="AD17" s="23">
        <v>1</v>
      </c>
      <c r="AE17" s="6"/>
      <c r="AF17" s="6">
        <v>1</v>
      </c>
      <c r="AG17" s="23"/>
      <c r="AH17" s="23">
        <v>1</v>
      </c>
      <c r="AI17" s="6"/>
      <c r="AJ17" s="5">
        <v>1</v>
      </c>
      <c r="AK17" s="5"/>
      <c r="AL17" s="5">
        <v>1</v>
      </c>
      <c r="AM17" s="5"/>
      <c r="AN17" s="6">
        <v>1</v>
      </c>
      <c r="AO17" s="22"/>
      <c r="AP17" s="22">
        <v>1</v>
      </c>
      <c r="AQ17" s="22"/>
      <c r="AR17" s="22">
        <v>1</v>
      </c>
      <c r="AS17" s="22"/>
      <c r="AT17" s="6">
        <v>1</v>
      </c>
      <c r="AU17" s="22"/>
      <c r="AV17" s="22">
        <v>1</v>
      </c>
      <c r="AW17" s="22"/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24">
        <v>0</v>
      </c>
      <c r="BG17" s="77">
        <f aca="true" t="shared" si="3" ref="BG17:BG80">SUM(G17:BF17)</f>
        <v>29</v>
      </c>
    </row>
    <row r="18" spans="1:59" ht="12.75">
      <c r="A18" s="123"/>
      <c r="B18" s="87" t="s">
        <v>178</v>
      </c>
      <c r="C18" s="89" t="s">
        <v>105</v>
      </c>
      <c r="D18" s="6" t="s">
        <v>16</v>
      </c>
      <c r="E18" s="80">
        <v>105</v>
      </c>
      <c r="F18" s="8">
        <f t="shared" si="2"/>
        <v>0</v>
      </c>
      <c r="G18" s="5">
        <v>4</v>
      </c>
      <c r="H18" s="5">
        <v>4</v>
      </c>
      <c r="I18" s="5">
        <v>4</v>
      </c>
      <c r="J18" s="5">
        <v>4</v>
      </c>
      <c r="K18" s="5">
        <v>4</v>
      </c>
      <c r="L18" s="5">
        <v>4</v>
      </c>
      <c r="M18" s="5">
        <v>4</v>
      </c>
      <c r="N18" s="5">
        <v>4</v>
      </c>
      <c r="O18" s="5">
        <v>4</v>
      </c>
      <c r="P18" s="5">
        <v>4</v>
      </c>
      <c r="Q18" s="5">
        <v>4</v>
      </c>
      <c r="R18" s="5">
        <v>4</v>
      </c>
      <c r="S18" s="5">
        <v>2</v>
      </c>
      <c r="T18" s="5">
        <v>2</v>
      </c>
      <c r="U18" s="5">
        <v>2</v>
      </c>
      <c r="V18" s="5">
        <v>2</v>
      </c>
      <c r="W18" s="5">
        <v>1</v>
      </c>
      <c r="X18" s="24"/>
      <c r="Y18" s="27"/>
      <c r="Z18" s="13">
        <v>2</v>
      </c>
      <c r="AA18" s="13">
        <v>4</v>
      </c>
      <c r="AB18" s="13">
        <v>2</v>
      </c>
      <c r="AC18" s="13">
        <v>4</v>
      </c>
      <c r="AD18" s="13">
        <v>2</v>
      </c>
      <c r="AE18" s="13">
        <v>2</v>
      </c>
      <c r="AF18" s="13">
        <v>2</v>
      </c>
      <c r="AG18" s="13">
        <v>2</v>
      </c>
      <c r="AH18" s="13">
        <v>2</v>
      </c>
      <c r="AI18" s="13">
        <v>2</v>
      </c>
      <c r="AJ18" s="13">
        <v>2</v>
      </c>
      <c r="AK18" s="13">
        <v>2</v>
      </c>
      <c r="AL18" s="13">
        <v>2</v>
      </c>
      <c r="AM18" s="13">
        <v>2</v>
      </c>
      <c r="AN18" s="13">
        <v>2</v>
      </c>
      <c r="AO18" s="13">
        <v>2</v>
      </c>
      <c r="AP18" s="13">
        <v>2</v>
      </c>
      <c r="AQ18" s="13">
        <v>2</v>
      </c>
      <c r="AR18" s="13">
        <v>2</v>
      </c>
      <c r="AS18" s="13">
        <v>2</v>
      </c>
      <c r="AT18" s="13">
        <v>2</v>
      </c>
      <c r="AU18" s="13">
        <v>2</v>
      </c>
      <c r="AV18" s="22"/>
      <c r="AW18" s="22"/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24">
        <v>0</v>
      </c>
      <c r="BG18" s="77">
        <f t="shared" si="3"/>
        <v>105</v>
      </c>
    </row>
    <row r="19" spans="1:59" ht="12.75">
      <c r="A19" s="123"/>
      <c r="B19" s="88"/>
      <c r="C19" s="125"/>
      <c r="D19" s="6" t="s">
        <v>17</v>
      </c>
      <c r="E19" s="77">
        <v>52.5</v>
      </c>
      <c r="F19" s="8">
        <f t="shared" si="2"/>
        <v>0</v>
      </c>
      <c r="G19" s="5">
        <v>2</v>
      </c>
      <c r="H19" s="5">
        <v>2</v>
      </c>
      <c r="I19" s="5">
        <v>2</v>
      </c>
      <c r="J19" s="5">
        <v>2</v>
      </c>
      <c r="K19" s="5">
        <v>2</v>
      </c>
      <c r="L19" s="5">
        <v>2</v>
      </c>
      <c r="M19" s="5">
        <v>2</v>
      </c>
      <c r="N19" s="5">
        <v>2</v>
      </c>
      <c r="O19" s="5">
        <v>2</v>
      </c>
      <c r="P19" s="5">
        <v>2</v>
      </c>
      <c r="Q19" s="5">
        <v>2</v>
      </c>
      <c r="R19" s="5">
        <v>2</v>
      </c>
      <c r="S19" s="5">
        <v>1</v>
      </c>
      <c r="T19" s="5">
        <v>1</v>
      </c>
      <c r="U19" s="5">
        <v>1</v>
      </c>
      <c r="V19" s="5">
        <v>1</v>
      </c>
      <c r="W19" s="76">
        <v>0.5</v>
      </c>
      <c r="X19" s="24"/>
      <c r="Y19" s="27"/>
      <c r="Z19" s="13">
        <v>1</v>
      </c>
      <c r="AA19" s="6">
        <v>2</v>
      </c>
      <c r="AB19" s="23">
        <v>1</v>
      </c>
      <c r="AC19" s="23">
        <v>2</v>
      </c>
      <c r="AD19" s="23">
        <v>1</v>
      </c>
      <c r="AE19" s="6">
        <v>1</v>
      </c>
      <c r="AF19" s="6">
        <v>1</v>
      </c>
      <c r="AG19" s="6">
        <v>1</v>
      </c>
      <c r="AH19" s="6">
        <v>1</v>
      </c>
      <c r="AI19" s="6">
        <v>1</v>
      </c>
      <c r="AJ19" s="6">
        <v>1</v>
      </c>
      <c r="AK19" s="6">
        <v>1</v>
      </c>
      <c r="AL19" s="6">
        <v>1</v>
      </c>
      <c r="AM19" s="6">
        <v>1</v>
      </c>
      <c r="AN19" s="6">
        <v>1</v>
      </c>
      <c r="AO19" s="6">
        <v>1</v>
      </c>
      <c r="AP19" s="6">
        <v>1</v>
      </c>
      <c r="AQ19" s="6">
        <v>1</v>
      </c>
      <c r="AR19" s="6">
        <v>1</v>
      </c>
      <c r="AS19" s="6">
        <v>1</v>
      </c>
      <c r="AT19" s="6">
        <v>1</v>
      </c>
      <c r="AU19" s="6">
        <v>1</v>
      </c>
      <c r="AV19" s="22"/>
      <c r="AW19" s="22"/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77">
        <f t="shared" si="3"/>
        <v>52.5</v>
      </c>
    </row>
    <row r="20" spans="1:59" ht="12.75">
      <c r="A20" s="123"/>
      <c r="B20" s="87" t="s">
        <v>179</v>
      </c>
      <c r="C20" s="84" t="s">
        <v>54</v>
      </c>
      <c r="D20" s="6" t="s">
        <v>16</v>
      </c>
      <c r="E20" s="80">
        <v>123</v>
      </c>
      <c r="F20" s="8">
        <f t="shared" si="2"/>
        <v>0</v>
      </c>
      <c r="G20" s="5">
        <v>2</v>
      </c>
      <c r="H20" s="5">
        <v>4</v>
      </c>
      <c r="I20" s="5">
        <v>2</v>
      </c>
      <c r="J20" s="5">
        <v>4</v>
      </c>
      <c r="K20" s="5">
        <v>2</v>
      </c>
      <c r="L20" s="5">
        <v>4</v>
      </c>
      <c r="M20" s="5">
        <v>2</v>
      </c>
      <c r="N20" s="5">
        <v>4</v>
      </c>
      <c r="O20" s="5">
        <v>2</v>
      </c>
      <c r="P20" s="5">
        <v>4</v>
      </c>
      <c r="Q20" s="5">
        <v>2</v>
      </c>
      <c r="R20" s="5">
        <v>4</v>
      </c>
      <c r="S20" s="5">
        <v>2</v>
      </c>
      <c r="T20" s="5">
        <v>4</v>
      </c>
      <c r="U20" s="5">
        <v>2</v>
      </c>
      <c r="V20" s="5">
        <v>4</v>
      </c>
      <c r="W20" s="5">
        <v>3</v>
      </c>
      <c r="X20" s="24"/>
      <c r="Y20" s="27"/>
      <c r="Z20" s="13">
        <v>4</v>
      </c>
      <c r="AA20" s="13">
        <v>4</v>
      </c>
      <c r="AB20" s="13">
        <v>2</v>
      </c>
      <c r="AC20" s="13">
        <v>4</v>
      </c>
      <c r="AD20" s="13">
        <v>2</v>
      </c>
      <c r="AE20" s="13">
        <v>4</v>
      </c>
      <c r="AF20" s="13">
        <v>4</v>
      </c>
      <c r="AG20" s="13">
        <v>4</v>
      </c>
      <c r="AH20" s="13">
        <v>2</v>
      </c>
      <c r="AI20" s="13">
        <v>4</v>
      </c>
      <c r="AJ20" s="13">
        <v>2</v>
      </c>
      <c r="AK20" s="13">
        <v>4</v>
      </c>
      <c r="AL20" s="13">
        <v>2</v>
      </c>
      <c r="AM20" s="13">
        <v>4</v>
      </c>
      <c r="AN20" s="13">
        <v>4</v>
      </c>
      <c r="AO20" s="13">
        <v>4</v>
      </c>
      <c r="AP20" s="13">
        <v>2</v>
      </c>
      <c r="AQ20" s="13">
        <v>4</v>
      </c>
      <c r="AR20" s="13">
        <v>2</v>
      </c>
      <c r="AS20" s="13">
        <v>4</v>
      </c>
      <c r="AT20" s="13">
        <v>2</v>
      </c>
      <c r="AU20" s="13">
        <v>4</v>
      </c>
      <c r="AV20" s="22"/>
      <c r="AW20" s="22"/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77">
        <f t="shared" si="3"/>
        <v>123</v>
      </c>
    </row>
    <row r="21" spans="1:59" ht="12.75">
      <c r="A21" s="123"/>
      <c r="B21" s="88"/>
      <c r="C21" s="84"/>
      <c r="D21" s="6" t="s">
        <v>17</v>
      </c>
      <c r="E21" s="77">
        <v>61.5</v>
      </c>
      <c r="F21" s="77">
        <f t="shared" si="2"/>
        <v>0</v>
      </c>
      <c r="G21" s="5">
        <v>1</v>
      </c>
      <c r="H21" s="5">
        <v>2</v>
      </c>
      <c r="I21" s="5">
        <v>1</v>
      </c>
      <c r="J21" s="5">
        <v>2</v>
      </c>
      <c r="K21" s="5">
        <v>1</v>
      </c>
      <c r="L21" s="5">
        <v>2</v>
      </c>
      <c r="M21" s="5">
        <v>1</v>
      </c>
      <c r="N21" s="6">
        <v>2</v>
      </c>
      <c r="O21" s="6">
        <v>1</v>
      </c>
      <c r="P21" s="6">
        <v>2</v>
      </c>
      <c r="Q21" s="6">
        <v>1</v>
      </c>
      <c r="R21" s="6">
        <v>2</v>
      </c>
      <c r="S21" s="6">
        <v>1</v>
      </c>
      <c r="T21" s="6">
        <v>2</v>
      </c>
      <c r="U21" s="23">
        <v>1</v>
      </c>
      <c r="V21" s="29">
        <v>2</v>
      </c>
      <c r="W21" s="76">
        <v>1.5</v>
      </c>
      <c r="X21" s="24"/>
      <c r="Y21" s="27"/>
      <c r="Z21" s="13">
        <v>2</v>
      </c>
      <c r="AA21" s="6">
        <v>2</v>
      </c>
      <c r="AB21" s="23">
        <v>1</v>
      </c>
      <c r="AC21" s="23">
        <v>2</v>
      </c>
      <c r="AD21" s="23">
        <v>1</v>
      </c>
      <c r="AE21" s="6">
        <v>2</v>
      </c>
      <c r="AF21" s="6">
        <v>2</v>
      </c>
      <c r="AG21" s="23">
        <v>2</v>
      </c>
      <c r="AH21" s="23">
        <v>1</v>
      </c>
      <c r="AI21" s="6">
        <v>2</v>
      </c>
      <c r="AJ21" s="5">
        <v>1</v>
      </c>
      <c r="AK21" s="5">
        <v>2</v>
      </c>
      <c r="AL21" s="5">
        <v>1</v>
      </c>
      <c r="AM21" s="5">
        <v>2</v>
      </c>
      <c r="AN21" s="6">
        <v>2</v>
      </c>
      <c r="AO21" s="22">
        <v>2</v>
      </c>
      <c r="AP21" s="22">
        <v>1</v>
      </c>
      <c r="AQ21" s="22">
        <v>2</v>
      </c>
      <c r="AR21" s="22">
        <v>1</v>
      </c>
      <c r="AS21" s="22">
        <v>2</v>
      </c>
      <c r="AT21" s="6">
        <v>1</v>
      </c>
      <c r="AU21" s="22">
        <v>2</v>
      </c>
      <c r="AV21" s="22"/>
      <c r="AW21" s="22"/>
      <c r="AX21" s="24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4">
        <v>0</v>
      </c>
      <c r="BG21" s="77">
        <f t="shared" si="3"/>
        <v>61.5</v>
      </c>
    </row>
    <row r="22" spans="1:59" ht="12.75" customHeight="1">
      <c r="A22" s="123"/>
      <c r="B22" s="87" t="s">
        <v>180</v>
      </c>
      <c r="C22" s="89" t="s">
        <v>166</v>
      </c>
      <c r="D22" s="6" t="s">
        <v>16</v>
      </c>
      <c r="E22" s="80">
        <v>160</v>
      </c>
      <c r="F22" s="8">
        <f>E22-BG22</f>
        <v>0</v>
      </c>
      <c r="G22" s="5">
        <v>4</v>
      </c>
      <c r="H22" s="5">
        <v>4</v>
      </c>
      <c r="I22" s="5">
        <v>4</v>
      </c>
      <c r="J22" s="5">
        <v>4</v>
      </c>
      <c r="K22" s="5">
        <v>4</v>
      </c>
      <c r="L22" s="5">
        <v>4</v>
      </c>
      <c r="M22" s="5">
        <v>4</v>
      </c>
      <c r="N22" s="5">
        <v>4</v>
      </c>
      <c r="O22" s="5">
        <v>4</v>
      </c>
      <c r="P22" s="5">
        <v>4</v>
      </c>
      <c r="Q22" s="5">
        <v>4</v>
      </c>
      <c r="R22" s="5">
        <v>4</v>
      </c>
      <c r="S22" s="5">
        <v>4</v>
      </c>
      <c r="T22" s="5">
        <v>4</v>
      </c>
      <c r="U22" s="5">
        <v>4</v>
      </c>
      <c r="V22" s="5">
        <v>4</v>
      </c>
      <c r="W22" s="5">
        <v>4</v>
      </c>
      <c r="X22" s="24"/>
      <c r="Y22" s="27"/>
      <c r="Z22" s="13">
        <v>4</v>
      </c>
      <c r="AA22" s="13">
        <v>4</v>
      </c>
      <c r="AB22" s="13">
        <v>4</v>
      </c>
      <c r="AC22" s="13">
        <v>4</v>
      </c>
      <c r="AD22" s="13">
        <v>4</v>
      </c>
      <c r="AE22" s="13">
        <v>4</v>
      </c>
      <c r="AF22" s="13">
        <v>4</v>
      </c>
      <c r="AG22" s="13">
        <v>4</v>
      </c>
      <c r="AH22" s="13">
        <v>4</v>
      </c>
      <c r="AI22" s="13">
        <v>4</v>
      </c>
      <c r="AJ22" s="13">
        <v>4</v>
      </c>
      <c r="AK22" s="13">
        <v>4</v>
      </c>
      <c r="AL22" s="13">
        <v>4</v>
      </c>
      <c r="AM22" s="13">
        <v>4</v>
      </c>
      <c r="AN22" s="13">
        <v>4</v>
      </c>
      <c r="AO22" s="13">
        <v>4</v>
      </c>
      <c r="AP22" s="13">
        <v>4</v>
      </c>
      <c r="AQ22" s="13">
        <v>4</v>
      </c>
      <c r="AR22" s="13">
        <v>4</v>
      </c>
      <c r="AS22" s="13">
        <v>4</v>
      </c>
      <c r="AT22" s="13">
        <v>4</v>
      </c>
      <c r="AU22" s="13">
        <v>4</v>
      </c>
      <c r="AV22" s="22">
        <v>2</v>
      </c>
      <c r="AW22" s="22">
        <v>2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77">
        <f t="shared" si="3"/>
        <v>160</v>
      </c>
    </row>
    <row r="23" spans="1:59" ht="12.75" customHeight="1">
      <c r="A23" s="123"/>
      <c r="B23" s="88"/>
      <c r="C23" s="90"/>
      <c r="D23" s="6" t="s">
        <v>17</v>
      </c>
      <c r="E23" s="77">
        <f>E22/2</f>
        <v>80</v>
      </c>
      <c r="F23" s="8">
        <f>E23-BG23</f>
        <v>0</v>
      </c>
      <c r="G23" s="5">
        <v>2</v>
      </c>
      <c r="H23" s="5">
        <v>2</v>
      </c>
      <c r="I23" s="5">
        <v>2</v>
      </c>
      <c r="J23" s="5">
        <v>2</v>
      </c>
      <c r="K23" s="5">
        <v>2</v>
      </c>
      <c r="L23" s="5">
        <v>2</v>
      </c>
      <c r="M23" s="5">
        <v>2</v>
      </c>
      <c r="N23" s="5">
        <v>2</v>
      </c>
      <c r="O23" s="5">
        <v>2</v>
      </c>
      <c r="P23" s="5">
        <v>2</v>
      </c>
      <c r="Q23" s="5">
        <v>2</v>
      </c>
      <c r="R23" s="5">
        <v>2</v>
      </c>
      <c r="S23" s="5">
        <v>2</v>
      </c>
      <c r="T23" s="5">
        <v>2</v>
      </c>
      <c r="U23" s="5">
        <v>2</v>
      </c>
      <c r="V23" s="5">
        <v>2</v>
      </c>
      <c r="W23" s="5">
        <v>2</v>
      </c>
      <c r="X23" s="24"/>
      <c r="Y23" s="27"/>
      <c r="Z23" s="13">
        <v>2</v>
      </c>
      <c r="AA23" s="13">
        <v>2</v>
      </c>
      <c r="AB23" s="13">
        <v>2</v>
      </c>
      <c r="AC23" s="13">
        <v>2</v>
      </c>
      <c r="AD23" s="13">
        <v>2</v>
      </c>
      <c r="AE23" s="13">
        <v>2</v>
      </c>
      <c r="AF23" s="13">
        <v>2</v>
      </c>
      <c r="AG23" s="13">
        <v>2</v>
      </c>
      <c r="AH23" s="13">
        <v>2</v>
      </c>
      <c r="AI23" s="13">
        <v>2</v>
      </c>
      <c r="AJ23" s="13">
        <v>2</v>
      </c>
      <c r="AK23" s="13">
        <v>2</v>
      </c>
      <c r="AL23" s="13">
        <v>2</v>
      </c>
      <c r="AM23" s="13">
        <v>2</v>
      </c>
      <c r="AN23" s="13">
        <v>2</v>
      </c>
      <c r="AO23" s="13">
        <v>2</v>
      </c>
      <c r="AP23" s="13">
        <v>2</v>
      </c>
      <c r="AQ23" s="13">
        <v>2</v>
      </c>
      <c r="AR23" s="22">
        <v>3</v>
      </c>
      <c r="AS23" s="22">
        <v>2</v>
      </c>
      <c r="AT23" s="6">
        <v>2</v>
      </c>
      <c r="AU23" s="22">
        <v>3</v>
      </c>
      <c r="AV23" s="22"/>
      <c r="AW23" s="22"/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77">
        <f t="shared" si="3"/>
        <v>80</v>
      </c>
    </row>
    <row r="24" spans="1:59" ht="12.75">
      <c r="A24" s="123"/>
      <c r="B24" s="87" t="s">
        <v>181</v>
      </c>
      <c r="C24" s="84" t="s">
        <v>53</v>
      </c>
      <c r="D24" s="6" t="s">
        <v>16</v>
      </c>
      <c r="E24" s="80">
        <v>142</v>
      </c>
      <c r="F24" s="8">
        <f t="shared" si="2"/>
        <v>0</v>
      </c>
      <c r="G24" s="5">
        <v>4</v>
      </c>
      <c r="H24" s="5">
        <v>4</v>
      </c>
      <c r="I24" s="5">
        <v>4</v>
      </c>
      <c r="J24" s="5">
        <v>4</v>
      </c>
      <c r="K24" s="5">
        <v>4</v>
      </c>
      <c r="L24" s="5">
        <v>4</v>
      </c>
      <c r="M24" s="5">
        <v>4</v>
      </c>
      <c r="N24" s="5">
        <v>4</v>
      </c>
      <c r="O24" s="5">
        <v>4</v>
      </c>
      <c r="P24" s="5">
        <v>4</v>
      </c>
      <c r="Q24" s="5">
        <v>4</v>
      </c>
      <c r="R24" s="5">
        <v>4</v>
      </c>
      <c r="S24" s="5">
        <v>4</v>
      </c>
      <c r="T24" s="5">
        <v>4</v>
      </c>
      <c r="U24" s="5">
        <v>4</v>
      </c>
      <c r="V24" s="5">
        <v>4</v>
      </c>
      <c r="W24" s="5">
        <v>4</v>
      </c>
      <c r="X24" s="24"/>
      <c r="Y24" s="27"/>
      <c r="Z24" s="13">
        <v>2</v>
      </c>
      <c r="AA24" s="13">
        <v>2</v>
      </c>
      <c r="AB24" s="13">
        <v>2</v>
      </c>
      <c r="AC24" s="13">
        <v>2</v>
      </c>
      <c r="AD24" s="13">
        <v>2</v>
      </c>
      <c r="AE24" s="13">
        <v>2</v>
      </c>
      <c r="AF24" s="13">
        <v>2</v>
      </c>
      <c r="AG24" s="13">
        <v>4</v>
      </c>
      <c r="AH24" s="13">
        <v>2</v>
      </c>
      <c r="AI24" s="13">
        <v>2</v>
      </c>
      <c r="AJ24" s="13">
        <v>4</v>
      </c>
      <c r="AK24" s="13">
        <v>2</v>
      </c>
      <c r="AL24" s="13">
        <v>2</v>
      </c>
      <c r="AM24" s="13">
        <v>4</v>
      </c>
      <c r="AN24" s="13">
        <v>2</v>
      </c>
      <c r="AO24" s="13">
        <v>4</v>
      </c>
      <c r="AP24" s="13">
        <v>2</v>
      </c>
      <c r="AQ24" s="13">
        <v>4</v>
      </c>
      <c r="AR24" s="13">
        <v>2</v>
      </c>
      <c r="AS24" s="13">
        <v>6</v>
      </c>
      <c r="AT24" s="13">
        <v>4</v>
      </c>
      <c r="AU24" s="13">
        <v>4</v>
      </c>
      <c r="AV24" s="22">
        <v>6</v>
      </c>
      <c r="AW24" s="22">
        <v>6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77">
        <f t="shared" si="3"/>
        <v>142</v>
      </c>
    </row>
    <row r="25" spans="1:59" ht="12.75">
      <c r="A25" s="123"/>
      <c r="B25" s="88"/>
      <c r="C25" s="84"/>
      <c r="D25" s="6" t="s">
        <v>17</v>
      </c>
      <c r="E25" s="77">
        <f>E24/2</f>
        <v>71</v>
      </c>
      <c r="F25" s="8">
        <f t="shared" si="2"/>
        <v>0</v>
      </c>
      <c r="G25" s="5">
        <v>2</v>
      </c>
      <c r="H25" s="5">
        <v>2</v>
      </c>
      <c r="I25" s="5">
        <v>2</v>
      </c>
      <c r="J25" s="5">
        <v>2</v>
      </c>
      <c r="K25" s="5">
        <v>2</v>
      </c>
      <c r="L25" s="5">
        <v>2</v>
      </c>
      <c r="M25" s="5">
        <v>2</v>
      </c>
      <c r="N25" s="5">
        <v>2</v>
      </c>
      <c r="O25" s="5">
        <v>2</v>
      </c>
      <c r="P25" s="5">
        <v>2</v>
      </c>
      <c r="Q25" s="5">
        <v>2</v>
      </c>
      <c r="R25" s="5">
        <v>2</v>
      </c>
      <c r="S25" s="5">
        <v>2</v>
      </c>
      <c r="T25" s="5">
        <v>2</v>
      </c>
      <c r="U25" s="5">
        <v>2</v>
      </c>
      <c r="V25" s="5">
        <v>2</v>
      </c>
      <c r="W25" s="5">
        <v>2</v>
      </c>
      <c r="X25" s="24"/>
      <c r="Y25" s="27"/>
      <c r="Z25" s="13">
        <v>1</v>
      </c>
      <c r="AA25" s="13">
        <v>1</v>
      </c>
      <c r="AB25" s="13">
        <v>1</v>
      </c>
      <c r="AC25" s="13">
        <v>1</v>
      </c>
      <c r="AD25" s="13">
        <v>1</v>
      </c>
      <c r="AE25" s="13">
        <v>1</v>
      </c>
      <c r="AF25" s="13">
        <v>1</v>
      </c>
      <c r="AG25" s="13">
        <v>2</v>
      </c>
      <c r="AH25" s="13">
        <v>1</v>
      </c>
      <c r="AI25" s="13">
        <v>1</v>
      </c>
      <c r="AJ25" s="13">
        <v>2</v>
      </c>
      <c r="AK25" s="13">
        <v>1</v>
      </c>
      <c r="AL25" s="13">
        <v>1</v>
      </c>
      <c r="AM25" s="13">
        <v>2</v>
      </c>
      <c r="AN25" s="13">
        <v>1</v>
      </c>
      <c r="AO25" s="13">
        <v>2</v>
      </c>
      <c r="AP25" s="13">
        <v>1</v>
      </c>
      <c r="AQ25" s="13">
        <v>2</v>
      </c>
      <c r="AR25" s="13">
        <v>1</v>
      </c>
      <c r="AS25" s="22">
        <v>3</v>
      </c>
      <c r="AT25" s="6">
        <v>2</v>
      </c>
      <c r="AU25" s="22">
        <v>2</v>
      </c>
      <c r="AV25" s="22">
        <v>3</v>
      </c>
      <c r="AW25" s="22">
        <v>3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77">
        <f t="shared" si="3"/>
        <v>71</v>
      </c>
    </row>
    <row r="26" spans="1:59" ht="12.75">
      <c r="A26" s="123"/>
      <c r="B26" s="87" t="s">
        <v>182</v>
      </c>
      <c r="C26" s="84" t="s">
        <v>55</v>
      </c>
      <c r="D26" s="6" t="s">
        <v>16</v>
      </c>
      <c r="E26" s="80">
        <v>123</v>
      </c>
      <c r="F26" s="8">
        <f t="shared" si="2"/>
        <v>0</v>
      </c>
      <c r="G26" s="5">
        <v>2</v>
      </c>
      <c r="H26" s="5">
        <v>4</v>
      </c>
      <c r="I26" s="5">
        <v>2</v>
      </c>
      <c r="J26" s="5">
        <v>4</v>
      </c>
      <c r="K26" s="5">
        <v>2</v>
      </c>
      <c r="L26" s="5">
        <v>4</v>
      </c>
      <c r="M26" s="5">
        <v>2</v>
      </c>
      <c r="N26" s="5">
        <v>4</v>
      </c>
      <c r="O26" s="5">
        <v>2</v>
      </c>
      <c r="P26" s="5">
        <v>4</v>
      </c>
      <c r="Q26" s="5">
        <v>2</v>
      </c>
      <c r="R26" s="5">
        <v>4</v>
      </c>
      <c r="S26" s="5">
        <v>2</v>
      </c>
      <c r="T26" s="5">
        <v>4</v>
      </c>
      <c r="U26" s="5">
        <v>2</v>
      </c>
      <c r="V26" s="5">
        <v>4</v>
      </c>
      <c r="W26" s="5">
        <v>3</v>
      </c>
      <c r="X26" s="24"/>
      <c r="Y26" s="27"/>
      <c r="Z26" s="13">
        <v>4</v>
      </c>
      <c r="AA26" s="13">
        <v>2</v>
      </c>
      <c r="AB26" s="13">
        <v>4</v>
      </c>
      <c r="AC26" s="13">
        <v>2</v>
      </c>
      <c r="AD26" s="13">
        <v>4</v>
      </c>
      <c r="AE26" s="13">
        <v>2</v>
      </c>
      <c r="AF26" s="13">
        <v>4</v>
      </c>
      <c r="AG26" s="13">
        <v>2</v>
      </c>
      <c r="AH26" s="13">
        <v>4</v>
      </c>
      <c r="AI26" s="13">
        <v>2</v>
      </c>
      <c r="AJ26" s="13">
        <v>4</v>
      </c>
      <c r="AK26" s="13">
        <v>2</v>
      </c>
      <c r="AL26" s="13">
        <v>4</v>
      </c>
      <c r="AM26" s="13">
        <v>2</v>
      </c>
      <c r="AN26" s="13">
        <v>4</v>
      </c>
      <c r="AO26" s="13">
        <v>2</v>
      </c>
      <c r="AP26" s="13">
        <v>4</v>
      </c>
      <c r="AQ26" s="13">
        <v>4</v>
      </c>
      <c r="AR26" s="13">
        <v>4</v>
      </c>
      <c r="AS26" s="13">
        <v>4</v>
      </c>
      <c r="AT26" s="13">
        <v>4</v>
      </c>
      <c r="AU26" s="13">
        <v>4</v>
      </c>
      <c r="AV26" s="22"/>
      <c r="AW26" s="22"/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77">
        <f t="shared" si="3"/>
        <v>123</v>
      </c>
    </row>
    <row r="27" spans="1:59" ht="12.75">
      <c r="A27" s="123"/>
      <c r="B27" s="88"/>
      <c r="C27" s="84"/>
      <c r="D27" s="6" t="s">
        <v>17</v>
      </c>
      <c r="E27" s="77">
        <v>61.5</v>
      </c>
      <c r="F27" s="8">
        <f t="shared" si="2"/>
        <v>0</v>
      </c>
      <c r="G27" s="5">
        <v>1</v>
      </c>
      <c r="H27" s="5">
        <v>2</v>
      </c>
      <c r="I27" s="5">
        <v>1</v>
      </c>
      <c r="J27" s="5">
        <v>2</v>
      </c>
      <c r="K27" s="5">
        <v>1</v>
      </c>
      <c r="L27" s="5">
        <v>2</v>
      </c>
      <c r="M27" s="5">
        <v>1</v>
      </c>
      <c r="N27" s="6">
        <v>2</v>
      </c>
      <c r="O27" s="6">
        <v>1</v>
      </c>
      <c r="P27" s="6">
        <v>2</v>
      </c>
      <c r="Q27" s="6">
        <v>1</v>
      </c>
      <c r="R27" s="6">
        <v>2</v>
      </c>
      <c r="S27" s="6">
        <v>1</v>
      </c>
      <c r="T27" s="6">
        <v>2</v>
      </c>
      <c r="U27" s="23">
        <v>1</v>
      </c>
      <c r="V27" s="29">
        <v>2</v>
      </c>
      <c r="W27" s="76">
        <v>1.5</v>
      </c>
      <c r="X27" s="24"/>
      <c r="Y27" s="27"/>
      <c r="Z27" s="13">
        <v>2</v>
      </c>
      <c r="AA27" s="6">
        <v>1</v>
      </c>
      <c r="AB27" s="23">
        <v>2</v>
      </c>
      <c r="AC27" s="23">
        <v>1</v>
      </c>
      <c r="AD27" s="23">
        <v>2</v>
      </c>
      <c r="AE27" s="6">
        <v>1</v>
      </c>
      <c r="AF27" s="6">
        <v>2</v>
      </c>
      <c r="AG27" s="23">
        <v>1</v>
      </c>
      <c r="AH27" s="23">
        <v>2</v>
      </c>
      <c r="AI27" s="6">
        <v>1</v>
      </c>
      <c r="AJ27" s="5">
        <v>2</v>
      </c>
      <c r="AK27" s="5">
        <v>1</v>
      </c>
      <c r="AL27" s="5">
        <v>2</v>
      </c>
      <c r="AM27" s="5">
        <v>1</v>
      </c>
      <c r="AN27" s="6">
        <v>2</v>
      </c>
      <c r="AO27" s="22">
        <v>1</v>
      </c>
      <c r="AP27" s="22">
        <v>2</v>
      </c>
      <c r="AQ27" s="22">
        <v>2</v>
      </c>
      <c r="AR27" s="22">
        <v>2</v>
      </c>
      <c r="AS27" s="22">
        <v>2</v>
      </c>
      <c r="AT27" s="6">
        <v>2</v>
      </c>
      <c r="AU27" s="22">
        <v>2</v>
      </c>
      <c r="AV27" s="22"/>
      <c r="AW27" s="22"/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77">
        <f t="shared" si="3"/>
        <v>61.5</v>
      </c>
    </row>
    <row r="28" spans="1:59" ht="12.75">
      <c r="A28" s="123"/>
      <c r="B28" s="87" t="s">
        <v>183</v>
      </c>
      <c r="C28" s="84" t="s">
        <v>118</v>
      </c>
      <c r="D28" s="6" t="s">
        <v>16</v>
      </c>
      <c r="E28" s="80">
        <v>41</v>
      </c>
      <c r="F28" s="8">
        <f t="shared" si="2"/>
        <v>0</v>
      </c>
      <c r="G28" s="5">
        <v>2</v>
      </c>
      <c r="H28" s="5"/>
      <c r="I28" s="5">
        <v>2</v>
      </c>
      <c r="J28" s="5"/>
      <c r="K28" s="5">
        <v>2</v>
      </c>
      <c r="L28" s="5"/>
      <c r="M28" s="5">
        <v>2</v>
      </c>
      <c r="N28" s="6"/>
      <c r="O28" s="6">
        <v>2</v>
      </c>
      <c r="P28" s="6"/>
      <c r="Q28" s="6">
        <v>2</v>
      </c>
      <c r="R28" s="6"/>
      <c r="S28" s="6">
        <v>2</v>
      </c>
      <c r="T28" s="6"/>
      <c r="U28" s="23">
        <v>2</v>
      </c>
      <c r="V28" s="29"/>
      <c r="W28" s="23">
        <v>1</v>
      </c>
      <c r="X28" s="24"/>
      <c r="Y28" s="27"/>
      <c r="Z28" s="13">
        <v>2</v>
      </c>
      <c r="AA28" s="6"/>
      <c r="AB28" s="23">
        <v>2</v>
      </c>
      <c r="AC28" s="23"/>
      <c r="AD28" s="23">
        <v>2</v>
      </c>
      <c r="AE28" s="6"/>
      <c r="AF28" s="6">
        <v>2</v>
      </c>
      <c r="AG28" s="23"/>
      <c r="AH28" s="23">
        <v>2</v>
      </c>
      <c r="AI28" s="6"/>
      <c r="AJ28" s="5">
        <v>2</v>
      </c>
      <c r="AK28" s="5"/>
      <c r="AL28" s="5">
        <v>2</v>
      </c>
      <c r="AM28" s="5"/>
      <c r="AN28" s="6">
        <v>2</v>
      </c>
      <c r="AO28" s="22"/>
      <c r="AP28" s="22">
        <v>2</v>
      </c>
      <c r="AQ28" s="22"/>
      <c r="AR28" s="22">
        <v>2</v>
      </c>
      <c r="AS28" s="22"/>
      <c r="AT28" s="6">
        <v>2</v>
      </c>
      <c r="AU28" s="22">
        <v>2</v>
      </c>
      <c r="AV28" s="22"/>
      <c r="AW28" s="22"/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77">
        <f t="shared" si="3"/>
        <v>41</v>
      </c>
    </row>
    <row r="29" spans="1:59" ht="20.25" customHeight="1">
      <c r="A29" s="123"/>
      <c r="B29" s="88"/>
      <c r="C29" s="84"/>
      <c r="D29" s="6" t="s">
        <v>17</v>
      </c>
      <c r="E29" s="77">
        <v>20.5</v>
      </c>
      <c r="F29" s="8">
        <f t="shared" si="2"/>
        <v>0</v>
      </c>
      <c r="G29" s="5">
        <v>1</v>
      </c>
      <c r="H29" s="5"/>
      <c r="I29" s="5">
        <v>1</v>
      </c>
      <c r="J29" s="5"/>
      <c r="K29" s="5">
        <v>1</v>
      </c>
      <c r="L29" s="5"/>
      <c r="M29" s="5">
        <v>1</v>
      </c>
      <c r="N29" s="6"/>
      <c r="O29" s="6">
        <v>1</v>
      </c>
      <c r="P29" s="6"/>
      <c r="Q29" s="6">
        <v>1</v>
      </c>
      <c r="R29" s="6"/>
      <c r="S29" s="6">
        <v>1</v>
      </c>
      <c r="T29" s="6"/>
      <c r="U29" s="23">
        <v>1</v>
      </c>
      <c r="V29" s="29"/>
      <c r="W29" s="76">
        <v>0.5</v>
      </c>
      <c r="X29" s="24"/>
      <c r="Y29" s="27"/>
      <c r="Z29" s="13">
        <v>1</v>
      </c>
      <c r="AA29" s="6"/>
      <c r="AB29" s="23">
        <v>1</v>
      </c>
      <c r="AC29" s="23"/>
      <c r="AD29" s="23">
        <v>1</v>
      </c>
      <c r="AE29" s="6"/>
      <c r="AF29" s="6">
        <v>1</v>
      </c>
      <c r="AG29" s="23"/>
      <c r="AH29" s="23">
        <v>1</v>
      </c>
      <c r="AI29" s="6"/>
      <c r="AJ29" s="5">
        <v>1</v>
      </c>
      <c r="AK29" s="5"/>
      <c r="AL29" s="5">
        <v>1</v>
      </c>
      <c r="AM29" s="5"/>
      <c r="AN29" s="6">
        <v>1</v>
      </c>
      <c r="AO29" s="22"/>
      <c r="AP29" s="22">
        <v>1</v>
      </c>
      <c r="AQ29" s="22"/>
      <c r="AR29" s="22">
        <v>1</v>
      </c>
      <c r="AS29" s="22"/>
      <c r="AT29" s="6">
        <v>1</v>
      </c>
      <c r="AU29" s="22">
        <v>1</v>
      </c>
      <c r="AV29" s="22"/>
      <c r="AW29" s="22"/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0</v>
      </c>
      <c r="BG29" s="77">
        <f t="shared" si="3"/>
        <v>20.5</v>
      </c>
    </row>
    <row r="30" spans="1:59" ht="15.75" customHeight="1">
      <c r="A30" s="123"/>
      <c r="B30" s="87" t="s">
        <v>184</v>
      </c>
      <c r="C30" s="89" t="s">
        <v>156</v>
      </c>
      <c r="D30" s="6" t="s">
        <v>16</v>
      </c>
      <c r="E30" s="80">
        <v>36</v>
      </c>
      <c r="F30" s="8">
        <f>E30-BG30</f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29"/>
      <c r="W30" s="23"/>
      <c r="X30" s="24"/>
      <c r="Y30" s="27"/>
      <c r="Z30" s="13"/>
      <c r="AA30" s="6"/>
      <c r="AB30" s="23"/>
      <c r="AC30" s="23"/>
      <c r="AD30" s="23"/>
      <c r="AE30" s="6"/>
      <c r="AF30" s="6">
        <v>2</v>
      </c>
      <c r="AG30" s="6">
        <v>2</v>
      </c>
      <c r="AH30" s="6">
        <v>2</v>
      </c>
      <c r="AI30" s="6">
        <v>2</v>
      </c>
      <c r="AJ30" s="6">
        <v>2</v>
      </c>
      <c r="AK30" s="6">
        <v>2</v>
      </c>
      <c r="AL30" s="6">
        <v>2</v>
      </c>
      <c r="AM30" s="6">
        <v>2</v>
      </c>
      <c r="AN30" s="6">
        <v>2</v>
      </c>
      <c r="AO30" s="6">
        <v>2</v>
      </c>
      <c r="AP30" s="6">
        <v>2</v>
      </c>
      <c r="AQ30" s="6">
        <v>2</v>
      </c>
      <c r="AR30" s="6">
        <v>2</v>
      </c>
      <c r="AS30" s="6">
        <v>2</v>
      </c>
      <c r="AT30" s="6">
        <v>2</v>
      </c>
      <c r="AU30" s="6">
        <v>2</v>
      </c>
      <c r="AV30" s="22">
        <v>2</v>
      </c>
      <c r="AW30" s="22">
        <v>2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24">
        <v>0</v>
      </c>
      <c r="BG30" s="77">
        <f t="shared" si="3"/>
        <v>36</v>
      </c>
    </row>
    <row r="31" spans="1:59" ht="15.75" customHeight="1">
      <c r="A31" s="123"/>
      <c r="B31" s="88"/>
      <c r="C31" s="90"/>
      <c r="D31" s="6" t="s">
        <v>17</v>
      </c>
      <c r="E31" s="77">
        <f>E30/2</f>
        <v>18</v>
      </c>
      <c r="F31" s="8">
        <f>E31-BG31</f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29"/>
      <c r="W31" s="23"/>
      <c r="X31" s="24"/>
      <c r="Y31" s="27"/>
      <c r="Z31" s="13"/>
      <c r="AA31" s="6"/>
      <c r="AB31" s="23"/>
      <c r="AC31" s="23"/>
      <c r="AD31" s="23"/>
      <c r="AE31" s="6"/>
      <c r="AF31" s="6">
        <v>1</v>
      </c>
      <c r="AG31" s="6">
        <v>1</v>
      </c>
      <c r="AH31" s="6">
        <v>1</v>
      </c>
      <c r="AI31" s="6">
        <v>1</v>
      </c>
      <c r="AJ31" s="6">
        <v>1</v>
      </c>
      <c r="AK31" s="6">
        <v>1</v>
      </c>
      <c r="AL31" s="6">
        <v>1</v>
      </c>
      <c r="AM31" s="6">
        <v>1</v>
      </c>
      <c r="AN31" s="6">
        <v>1</v>
      </c>
      <c r="AO31" s="6">
        <v>1</v>
      </c>
      <c r="AP31" s="22">
        <v>1</v>
      </c>
      <c r="AQ31" s="22">
        <v>1</v>
      </c>
      <c r="AR31" s="22">
        <v>1</v>
      </c>
      <c r="AS31" s="22">
        <v>1</v>
      </c>
      <c r="AT31" s="6">
        <v>1</v>
      </c>
      <c r="AU31" s="22">
        <v>1</v>
      </c>
      <c r="AV31" s="22">
        <v>1</v>
      </c>
      <c r="AW31" s="22">
        <v>1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77">
        <f t="shared" si="3"/>
        <v>18</v>
      </c>
    </row>
    <row r="32" spans="1:59" ht="15.75" customHeight="1">
      <c r="A32" s="123"/>
      <c r="B32" s="85"/>
      <c r="C32" s="84" t="s">
        <v>161</v>
      </c>
      <c r="D32" s="6" t="s">
        <v>16</v>
      </c>
      <c r="E32" s="80">
        <v>60</v>
      </c>
      <c r="F32" s="8">
        <f>E32-BG34</f>
        <v>60</v>
      </c>
      <c r="G32" s="5">
        <v>2</v>
      </c>
      <c r="H32" s="5">
        <v>2</v>
      </c>
      <c r="I32" s="5">
        <v>2</v>
      </c>
      <c r="J32" s="5">
        <v>2</v>
      </c>
      <c r="K32" s="5">
        <v>2</v>
      </c>
      <c r="L32" s="5">
        <v>2</v>
      </c>
      <c r="M32" s="5">
        <v>2</v>
      </c>
      <c r="N32" s="5">
        <v>2</v>
      </c>
      <c r="O32" s="5">
        <v>2</v>
      </c>
      <c r="P32" s="5">
        <v>2</v>
      </c>
      <c r="Q32" s="5">
        <v>2</v>
      </c>
      <c r="R32" s="5">
        <v>2</v>
      </c>
      <c r="S32" s="5">
        <v>2</v>
      </c>
      <c r="T32" s="5">
        <v>2</v>
      </c>
      <c r="U32" s="5">
        <v>2</v>
      </c>
      <c r="V32" s="5">
        <v>2</v>
      </c>
      <c r="W32" s="5">
        <v>5</v>
      </c>
      <c r="X32" s="24"/>
      <c r="Y32" s="27"/>
      <c r="Z32" s="13"/>
      <c r="AA32" s="13"/>
      <c r="AB32" s="13"/>
      <c r="AC32" s="13"/>
      <c r="AD32" s="13">
        <v>3</v>
      </c>
      <c r="AE32" s="13"/>
      <c r="AF32" s="13"/>
      <c r="AG32" s="13"/>
      <c r="AH32" s="13"/>
      <c r="AI32" s="13">
        <v>2</v>
      </c>
      <c r="AJ32" s="13"/>
      <c r="AK32" s="13"/>
      <c r="AL32" s="13">
        <v>2</v>
      </c>
      <c r="AM32" s="13"/>
      <c r="AN32" s="13"/>
      <c r="AO32" s="13">
        <v>2</v>
      </c>
      <c r="AP32" s="13"/>
      <c r="AQ32" s="13">
        <v>2</v>
      </c>
      <c r="AR32" s="22"/>
      <c r="AS32" s="22">
        <v>2</v>
      </c>
      <c r="AT32" s="6"/>
      <c r="AU32" s="22">
        <v>2</v>
      </c>
      <c r="AV32" s="22">
        <v>4</v>
      </c>
      <c r="AW32" s="22">
        <v>4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77">
        <f t="shared" si="3"/>
        <v>60</v>
      </c>
    </row>
    <row r="33" spans="1:59" ht="15.75" customHeight="1">
      <c r="A33" s="123"/>
      <c r="B33" s="86"/>
      <c r="C33" s="84"/>
      <c r="D33" s="6" t="s">
        <v>17</v>
      </c>
      <c r="E33" s="77">
        <f>E32/2</f>
        <v>30</v>
      </c>
      <c r="F33" s="77">
        <v>0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>
        <v>1</v>
      </c>
      <c r="P33" s="5">
        <v>1</v>
      </c>
      <c r="Q33" s="5">
        <v>1</v>
      </c>
      <c r="R33" s="5">
        <v>1</v>
      </c>
      <c r="S33" s="5">
        <v>1</v>
      </c>
      <c r="T33" s="5">
        <v>1</v>
      </c>
      <c r="U33" s="5">
        <v>1</v>
      </c>
      <c r="V33" s="5">
        <v>1</v>
      </c>
      <c r="W33" s="76">
        <v>2.5</v>
      </c>
      <c r="X33" s="24"/>
      <c r="Y33" s="27"/>
      <c r="Z33" s="13"/>
      <c r="AA33" s="6"/>
      <c r="AB33" s="23"/>
      <c r="AC33" s="23"/>
      <c r="AD33" s="23">
        <v>1</v>
      </c>
      <c r="AE33" s="6"/>
      <c r="AF33" s="6"/>
      <c r="AG33" s="23"/>
      <c r="AH33" s="23"/>
      <c r="AI33" s="6">
        <v>1</v>
      </c>
      <c r="AJ33" s="5"/>
      <c r="AK33" s="5"/>
      <c r="AL33" s="5">
        <v>1</v>
      </c>
      <c r="AM33" s="5"/>
      <c r="AN33" s="6"/>
      <c r="AO33" s="75">
        <v>1</v>
      </c>
      <c r="AP33" s="22"/>
      <c r="AQ33" s="22">
        <v>1</v>
      </c>
      <c r="AR33" s="22"/>
      <c r="AS33" s="22">
        <v>1</v>
      </c>
      <c r="AT33" s="6"/>
      <c r="AU33" s="22">
        <v>1</v>
      </c>
      <c r="AV33" s="22">
        <v>2</v>
      </c>
      <c r="AW33" s="22">
        <v>2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77">
        <f t="shared" si="3"/>
        <v>29.5</v>
      </c>
    </row>
    <row r="34" spans="1:59" ht="12.75">
      <c r="A34" s="123"/>
      <c r="B34" s="126" t="s">
        <v>172</v>
      </c>
      <c r="C34" s="127" t="s">
        <v>168</v>
      </c>
      <c r="D34" s="7" t="s">
        <v>16</v>
      </c>
      <c r="E34" s="77">
        <f>E36+E38+E40+E42</f>
        <v>362</v>
      </c>
      <c r="F34" s="8">
        <f>F36+F38+F40</f>
        <v>0</v>
      </c>
      <c r="G34" s="45"/>
      <c r="H34" s="45"/>
      <c r="I34" s="45"/>
      <c r="J34" s="45"/>
      <c r="K34" s="45"/>
      <c r="L34" s="45"/>
      <c r="M34" s="45"/>
      <c r="N34" s="39"/>
      <c r="O34" s="39"/>
      <c r="P34" s="39"/>
      <c r="Q34" s="39"/>
      <c r="R34" s="39"/>
      <c r="S34" s="39"/>
      <c r="T34" s="39"/>
      <c r="U34" s="39"/>
      <c r="V34" s="46"/>
      <c r="W34" s="39"/>
      <c r="X34" s="45"/>
      <c r="Y34" s="46"/>
      <c r="Z34" s="45"/>
      <c r="AA34" s="39"/>
      <c r="AB34" s="39"/>
      <c r="AC34" s="39"/>
      <c r="AD34" s="39"/>
      <c r="AE34" s="39"/>
      <c r="AF34" s="39"/>
      <c r="AG34" s="39"/>
      <c r="AH34" s="39"/>
      <c r="AI34" s="39"/>
      <c r="AJ34" s="45"/>
      <c r="AK34" s="45"/>
      <c r="AL34" s="45"/>
      <c r="AM34" s="45"/>
      <c r="AN34" s="39"/>
      <c r="AO34" s="45"/>
      <c r="AP34" s="45"/>
      <c r="AQ34" s="45"/>
      <c r="AR34" s="45"/>
      <c r="AS34" s="45"/>
      <c r="AT34" s="39"/>
      <c r="AU34" s="45"/>
      <c r="AV34" s="45"/>
      <c r="AW34" s="45"/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0</v>
      </c>
      <c r="BF34" s="24">
        <v>0</v>
      </c>
      <c r="BG34" s="77">
        <f t="shared" si="3"/>
        <v>0</v>
      </c>
    </row>
    <row r="35" spans="1:59" ht="29.25" customHeight="1">
      <c r="A35" s="123"/>
      <c r="B35" s="105"/>
      <c r="C35" s="107"/>
      <c r="D35" s="7" t="s">
        <v>17</v>
      </c>
      <c r="E35" s="77">
        <f>E37+E39+E41+E43</f>
        <v>181</v>
      </c>
      <c r="F35" s="8">
        <v>0</v>
      </c>
      <c r="G35" s="45"/>
      <c r="H35" s="45"/>
      <c r="I35" s="45"/>
      <c r="J35" s="45"/>
      <c r="K35" s="45"/>
      <c r="L35" s="45"/>
      <c r="M35" s="45"/>
      <c r="N35" s="39"/>
      <c r="O35" s="39"/>
      <c r="P35" s="39"/>
      <c r="Q35" s="39"/>
      <c r="R35" s="39"/>
      <c r="S35" s="39"/>
      <c r="T35" s="39"/>
      <c r="U35" s="39"/>
      <c r="V35" s="46"/>
      <c r="W35" s="39"/>
      <c r="X35" s="45"/>
      <c r="Y35" s="46"/>
      <c r="Z35" s="45"/>
      <c r="AA35" s="39"/>
      <c r="AB35" s="39"/>
      <c r="AC35" s="39"/>
      <c r="AD35" s="39"/>
      <c r="AE35" s="39"/>
      <c r="AF35" s="39"/>
      <c r="AG35" s="39"/>
      <c r="AH35" s="39"/>
      <c r="AI35" s="39"/>
      <c r="AJ35" s="45"/>
      <c r="AK35" s="45"/>
      <c r="AL35" s="45"/>
      <c r="AM35" s="45"/>
      <c r="AN35" s="39"/>
      <c r="AO35" s="45"/>
      <c r="AP35" s="45"/>
      <c r="AQ35" s="45"/>
      <c r="AR35" s="45"/>
      <c r="AS35" s="45"/>
      <c r="AT35" s="39"/>
      <c r="AU35" s="45"/>
      <c r="AV35" s="45"/>
      <c r="AW35" s="45"/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77">
        <f t="shared" si="3"/>
        <v>0</v>
      </c>
    </row>
    <row r="36" spans="1:59" ht="12.75" customHeight="1">
      <c r="A36" s="123"/>
      <c r="B36" s="95" t="s">
        <v>173</v>
      </c>
      <c r="C36" s="84" t="s">
        <v>157</v>
      </c>
      <c r="D36" s="6" t="s">
        <v>16</v>
      </c>
      <c r="E36" s="80">
        <v>36</v>
      </c>
      <c r="F36" s="8">
        <f>E36-BG36</f>
        <v>0</v>
      </c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5">
        <v>2</v>
      </c>
      <c r="T36" s="5">
        <v>2</v>
      </c>
      <c r="U36" s="5">
        <v>2</v>
      </c>
      <c r="V36" s="5">
        <v>2</v>
      </c>
      <c r="W36" s="5">
        <v>2</v>
      </c>
      <c r="X36" s="24"/>
      <c r="Y36" s="24"/>
      <c r="Z36" s="78"/>
      <c r="AA36" s="78"/>
      <c r="AB36" s="78"/>
      <c r="AC36" s="78"/>
      <c r="AD36" s="78"/>
      <c r="AE36" s="6">
        <v>2</v>
      </c>
      <c r="AF36" s="6"/>
      <c r="AG36" s="23"/>
      <c r="AH36" s="23"/>
      <c r="AI36" s="6">
        <v>2</v>
      </c>
      <c r="AJ36" s="5"/>
      <c r="AK36" s="5"/>
      <c r="AL36" s="5"/>
      <c r="AM36" s="5">
        <v>2</v>
      </c>
      <c r="AN36" s="6"/>
      <c r="AO36" s="22"/>
      <c r="AP36" s="22">
        <v>2</v>
      </c>
      <c r="AQ36" s="22"/>
      <c r="AR36" s="22">
        <v>2</v>
      </c>
      <c r="AS36" s="22"/>
      <c r="AT36" s="6">
        <v>2</v>
      </c>
      <c r="AU36" s="22">
        <v>2</v>
      </c>
      <c r="AV36" s="22">
        <v>6</v>
      </c>
      <c r="AW36" s="22">
        <v>6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77">
        <f t="shared" si="3"/>
        <v>36</v>
      </c>
    </row>
    <row r="37" spans="1:59" ht="14.25" customHeight="1">
      <c r="A37" s="123"/>
      <c r="B37" s="88"/>
      <c r="C37" s="84"/>
      <c r="D37" s="6" t="s">
        <v>17</v>
      </c>
      <c r="E37" s="77">
        <v>18</v>
      </c>
      <c r="F37" s="8">
        <f>E37-BG37</f>
        <v>0</v>
      </c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5">
        <v>1</v>
      </c>
      <c r="T37" s="5">
        <v>1</v>
      </c>
      <c r="U37" s="5">
        <v>1</v>
      </c>
      <c r="V37" s="5">
        <v>1</v>
      </c>
      <c r="W37" s="5">
        <v>1</v>
      </c>
      <c r="X37" s="24"/>
      <c r="Y37" s="24"/>
      <c r="Z37" s="78"/>
      <c r="AA37" s="78"/>
      <c r="AB37" s="78"/>
      <c r="AC37" s="78"/>
      <c r="AD37" s="78"/>
      <c r="AE37" s="13">
        <v>1</v>
      </c>
      <c r="AF37" s="13"/>
      <c r="AG37" s="13"/>
      <c r="AH37" s="13"/>
      <c r="AI37" s="13">
        <v>1</v>
      </c>
      <c r="AJ37" s="13"/>
      <c r="AK37" s="13"/>
      <c r="AL37" s="13"/>
      <c r="AM37" s="5">
        <v>1</v>
      </c>
      <c r="AN37" s="6"/>
      <c r="AO37" s="22"/>
      <c r="AP37" s="22">
        <v>1</v>
      </c>
      <c r="AQ37" s="22"/>
      <c r="AR37" s="22">
        <v>1</v>
      </c>
      <c r="AS37" s="22"/>
      <c r="AT37" s="6">
        <v>1</v>
      </c>
      <c r="AU37" s="22">
        <v>1</v>
      </c>
      <c r="AV37" s="22">
        <v>3</v>
      </c>
      <c r="AW37" s="22">
        <v>3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77">
        <f t="shared" si="3"/>
        <v>18</v>
      </c>
    </row>
    <row r="38" spans="1:59" ht="12.75">
      <c r="A38" s="123"/>
      <c r="B38" s="95" t="s">
        <v>174</v>
      </c>
      <c r="C38" s="84" t="s">
        <v>132</v>
      </c>
      <c r="D38" s="6" t="s">
        <v>16</v>
      </c>
      <c r="E38" s="80">
        <v>94</v>
      </c>
      <c r="F38" s="8">
        <f t="shared" si="2"/>
        <v>0</v>
      </c>
      <c r="G38" s="5">
        <v>4</v>
      </c>
      <c r="H38" s="5">
        <v>2</v>
      </c>
      <c r="I38" s="5">
        <v>4</v>
      </c>
      <c r="J38" s="5">
        <v>2</v>
      </c>
      <c r="K38" s="5">
        <v>4</v>
      </c>
      <c r="L38" s="5">
        <v>2</v>
      </c>
      <c r="M38" s="5">
        <v>4</v>
      </c>
      <c r="N38" s="5">
        <v>2</v>
      </c>
      <c r="O38" s="5">
        <v>4</v>
      </c>
      <c r="P38" s="5">
        <v>2</v>
      </c>
      <c r="Q38" s="5">
        <v>4</v>
      </c>
      <c r="R38" s="5">
        <v>2</v>
      </c>
      <c r="S38" s="5">
        <v>4</v>
      </c>
      <c r="T38" s="5">
        <v>2</v>
      </c>
      <c r="U38" s="5">
        <v>4</v>
      </c>
      <c r="V38" s="5">
        <v>2</v>
      </c>
      <c r="W38" s="5">
        <v>3</v>
      </c>
      <c r="X38" s="24"/>
      <c r="Y38" s="27"/>
      <c r="Z38" s="13">
        <v>6</v>
      </c>
      <c r="AA38" s="13">
        <v>4</v>
      </c>
      <c r="AB38" s="13">
        <v>2</v>
      </c>
      <c r="AC38" s="13">
        <v>4</v>
      </c>
      <c r="AD38" s="13">
        <v>2</v>
      </c>
      <c r="AE38" s="13">
        <v>4</v>
      </c>
      <c r="AF38" s="13">
        <v>2</v>
      </c>
      <c r="AG38" s="13">
        <v>4</v>
      </c>
      <c r="AH38" s="13">
        <v>2</v>
      </c>
      <c r="AI38" s="13">
        <v>4</v>
      </c>
      <c r="AJ38" s="13">
        <v>2</v>
      </c>
      <c r="AK38" s="13">
        <v>2</v>
      </c>
      <c r="AL38" s="13"/>
      <c r="AM38" s="13"/>
      <c r="AN38" s="13"/>
      <c r="AO38" s="13">
        <v>2</v>
      </c>
      <c r="AP38" s="13"/>
      <c r="AQ38" s="13">
        <v>2</v>
      </c>
      <c r="AR38" s="13"/>
      <c r="AS38" s="13">
        <v>1</v>
      </c>
      <c r="AT38" s="13"/>
      <c r="AU38" s="13"/>
      <c r="AV38" s="22"/>
      <c r="AW38" s="22"/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77">
        <f t="shared" si="3"/>
        <v>94</v>
      </c>
    </row>
    <row r="39" spans="1:59" ht="12.75">
      <c r="A39" s="123"/>
      <c r="B39" s="88"/>
      <c r="C39" s="84"/>
      <c r="D39" s="6" t="s">
        <v>17</v>
      </c>
      <c r="E39" s="77">
        <f>E38/2</f>
        <v>47</v>
      </c>
      <c r="F39" s="8">
        <f t="shared" si="2"/>
        <v>0</v>
      </c>
      <c r="G39" s="5">
        <v>2</v>
      </c>
      <c r="H39" s="5">
        <v>1</v>
      </c>
      <c r="I39" s="5">
        <v>2</v>
      </c>
      <c r="J39" s="5">
        <v>1</v>
      </c>
      <c r="K39" s="5">
        <v>2</v>
      </c>
      <c r="L39" s="5">
        <v>1</v>
      </c>
      <c r="M39" s="5">
        <v>2</v>
      </c>
      <c r="N39" s="5">
        <v>1</v>
      </c>
      <c r="O39" s="5">
        <v>2</v>
      </c>
      <c r="P39" s="5">
        <v>1</v>
      </c>
      <c r="Q39" s="5">
        <v>2</v>
      </c>
      <c r="R39" s="5">
        <v>1</v>
      </c>
      <c r="S39" s="5">
        <v>2</v>
      </c>
      <c r="T39" s="5">
        <v>1</v>
      </c>
      <c r="U39" s="5">
        <v>2</v>
      </c>
      <c r="V39" s="5">
        <v>1</v>
      </c>
      <c r="W39" s="79">
        <v>1.5</v>
      </c>
      <c r="X39" s="24"/>
      <c r="Y39" s="27"/>
      <c r="Z39" s="13">
        <v>3</v>
      </c>
      <c r="AA39" s="13">
        <v>2</v>
      </c>
      <c r="AB39" s="13">
        <v>1</v>
      </c>
      <c r="AC39" s="13">
        <v>2</v>
      </c>
      <c r="AD39" s="13">
        <v>1</v>
      </c>
      <c r="AE39" s="13">
        <v>2</v>
      </c>
      <c r="AF39" s="13">
        <v>1</v>
      </c>
      <c r="AG39" s="13">
        <v>2</v>
      </c>
      <c r="AH39" s="13">
        <v>1</v>
      </c>
      <c r="AI39" s="13">
        <v>2</v>
      </c>
      <c r="AJ39" s="13">
        <v>1</v>
      </c>
      <c r="AK39" s="13">
        <v>1</v>
      </c>
      <c r="AL39" s="5"/>
      <c r="AM39" s="5"/>
      <c r="AN39" s="6"/>
      <c r="AO39" s="22">
        <v>1</v>
      </c>
      <c r="AP39" s="22"/>
      <c r="AQ39" s="22">
        <v>1</v>
      </c>
      <c r="AR39" s="22"/>
      <c r="AS39" s="75">
        <v>0.5</v>
      </c>
      <c r="AT39" s="6"/>
      <c r="AU39" s="22"/>
      <c r="AV39" s="22"/>
      <c r="AW39" s="22"/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24">
        <v>0</v>
      </c>
      <c r="BG39" s="77">
        <f t="shared" si="3"/>
        <v>47</v>
      </c>
    </row>
    <row r="40" spans="1:59" ht="12.75" customHeight="1">
      <c r="A40" s="123"/>
      <c r="B40" s="95" t="s">
        <v>175</v>
      </c>
      <c r="C40" s="89" t="s">
        <v>116</v>
      </c>
      <c r="D40" s="6" t="s">
        <v>16</v>
      </c>
      <c r="E40" s="80">
        <v>138</v>
      </c>
      <c r="F40" s="8">
        <f aca="true" t="shared" si="4" ref="F40:F57">E40-BG40</f>
        <v>0</v>
      </c>
      <c r="G40" s="5">
        <v>4</v>
      </c>
      <c r="H40" s="5">
        <v>4</v>
      </c>
      <c r="I40" s="5">
        <v>4</v>
      </c>
      <c r="J40" s="5">
        <v>4</v>
      </c>
      <c r="K40" s="5">
        <v>4</v>
      </c>
      <c r="L40" s="5">
        <v>4</v>
      </c>
      <c r="M40" s="5">
        <v>4</v>
      </c>
      <c r="N40" s="5">
        <v>4</v>
      </c>
      <c r="O40" s="5">
        <v>4</v>
      </c>
      <c r="P40" s="5">
        <v>4</v>
      </c>
      <c r="Q40" s="5">
        <v>4</v>
      </c>
      <c r="R40" s="5">
        <v>4</v>
      </c>
      <c r="S40" s="5">
        <v>4</v>
      </c>
      <c r="T40" s="5">
        <v>4</v>
      </c>
      <c r="U40" s="5">
        <v>4</v>
      </c>
      <c r="V40" s="5">
        <v>2</v>
      </c>
      <c r="W40" s="5">
        <v>2</v>
      </c>
      <c r="X40" s="24"/>
      <c r="Y40" s="27"/>
      <c r="Z40" s="13">
        <v>4</v>
      </c>
      <c r="AA40" s="13">
        <v>4</v>
      </c>
      <c r="AB40" s="13">
        <v>4</v>
      </c>
      <c r="AC40" s="13">
        <v>4</v>
      </c>
      <c r="AD40" s="13">
        <v>4</v>
      </c>
      <c r="AE40" s="13">
        <v>4</v>
      </c>
      <c r="AF40" s="13">
        <v>4</v>
      </c>
      <c r="AG40" s="13">
        <v>4</v>
      </c>
      <c r="AH40" s="13">
        <v>4</v>
      </c>
      <c r="AI40" s="13">
        <v>4</v>
      </c>
      <c r="AJ40" s="13">
        <v>4</v>
      </c>
      <c r="AK40" s="13">
        <v>4</v>
      </c>
      <c r="AL40" s="13">
        <v>4</v>
      </c>
      <c r="AM40" s="13">
        <v>4</v>
      </c>
      <c r="AN40" s="13">
        <v>4</v>
      </c>
      <c r="AO40" s="13">
        <v>4</v>
      </c>
      <c r="AP40" s="13">
        <v>2</v>
      </c>
      <c r="AQ40" s="13">
        <v>2</v>
      </c>
      <c r="AR40" s="13">
        <v>2</v>
      </c>
      <c r="AS40" s="13">
        <v>2</v>
      </c>
      <c r="AT40" s="13">
        <v>2</v>
      </c>
      <c r="AU40" s="13"/>
      <c r="AV40" s="22"/>
      <c r="AW40" s="22"/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0</v>
      </c>
      <c r="BF40" s="24">
        <v>0</v>
      </c>
      <c r="BG40" s="77">
        <f t="shared" si="3"/>
        <v>138</v>
      </c>
    </row>
    <row r="41" spans="1:59" ht="12.75">
      <c r="A41" s="123"/>
      <c r="B41" s="88"/>
      <c r="C41" s="125"/>
      <c r="D41" s="6" t="s">
        <v>17</v>
      </c>
      <c r="E41" s="77">
        <v>69</v>
      </c>
      <c r="F41" s="8">
        <f t="shared" si="4"/>
        <v>0</v>
      </c>
      <c r="G41" s="5">
        <v>2</v>
      </c>
      <c r="H41" s="5">
        <v>2</v>
      </c>
      <c r="I41" s="5">
        <v>2</v>
      </c>
      <c r="J41" s="5">
        <v>2</v>
      </c>
      <c r="K41" s="5">
        <v>2</v>
      </c>
      <c r="L41" s="5">
        <v>2</v>
      </c>
      <c r="M41" s="5">
        <v>2</v>
      </c>
      <c r="N41" s="5">
        <v>2</v>
      </c>
      <c r="O41" s="5">
        <v>2</v>
      </c>
      <c r="P41" s="5">
        <v>2</v>
      </c>
      <c r="Q41" s="5">
        <v>2</v>
      </c>
      <c r="R41" s="5">
        <v>2</v>
      </c>
      <c r="S41" s="5">
        <v>2</v>
      </c>
      <c r="T41" s="5">
        <v>2</v>
      </c>
      <c r="U41" s="5">
        <v>2</v>
      </c>
      <c r="V41" s="5">
        <v>1</v>
      </c>
      <c r="W41" s="5">
        <v>1</v>
      </c>
      <c r="X41" s="24"/>
      <c r="Y41" s="27"/>
      <c r="Z41" s="13">
        <v>2</v>
      </c>
      <c r="AA41" s="13">
        <v>2</v>
      </c>
      <c r="AB41" s="13">
        <v>2</v>
      </c>
      <c r="AC41" s="13">
        <v>2</v>
      </c>
      <c r="AD41" s="13">
        <v>2</v>
      </c>
      <c r="AE41" s="13">
        <v>2</v>
      </c>
      <c r="AF41" s="13">
        <v>2</v>
      </c>
      <c r="AG41" s="13">
        <v>2</v>
      </c>
      <c r="AH41" s="13">
        <v>2</v>
      </c>
      <c r="AI41" s="13">
        <v>2</v>
      </c>
      <c r="AJ41" s="13">
        <v>2</v>
      </c>
      <c r="AK41" s="13">
        <v>2</v>
      </c>
      <c r="AL41" s="13">
        <v>2</v>
      </c>
      <c r="AM41" s="13">
        <v>2</v>
      </c>
      <c r="AN41" s="13">
        <v>2</v>
      </c>
      <c r="AO41" s="13">
        <v>2</v>
      </c>
      <c r="AP41" s="6">
        <v>1</v>
      </c>
      <c r="AQ41" s="6">
        <v>1</v>
      </c>
      <c r="AR41" s="22">
        <v>1</v>
      </c>
      <c r="AS41" s="22">
        <v>1</v>
      </c>
      <c r="AT41" s="6">
        <v>1</v>
      </c>
      <c r="AU41" s="22"/>
      <c r="AV41" s="22"/>
      <c r="AW41" s="22"/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24">
        <v>0</v>
      </c>
      <c r="BG41" s="77">
        <f t="shared" si="3"/>
        <v>69</v>
      </c>
    </row>
    <row r="42" spans="1:59" ht="15" customHeight="1">
      <c r="A42" s="123"/>
      <c r="B42" s="95" t="s">
        <v>176</v>
      </c>
      <c r="C42" s="84" t="s">
        <v>167</v>
      </c>
      <c r="D42" s="6" t="s">
        <v>16</v>
      </c>
      <c r="E42" s="80">
        <v>94</v>
      </c>
      <c r="F42" s="8">
        <f t="shared" si="4"/>
        <v>0</v>
      </c>
      <c r="G42" s="5">
        <v>4</v>
      </c>
      <c r="H42" s="5">
        <v>4</v>
      </c>
      <c r="I42" s="5">
        <v>4</v>
      </c>
      <c r="J42" s="5">
        <v>4</v>
      </c>
      <c r="K42" s="5">
        <v>4</v>
      </c>
      <c r="L42" s="5">
        <v>4</v>
      </c>
      <c r="M42" s="5">
        <v>4</v>
      </c>
      <c r="N42" s="5">
        <v>4</v>
      </c>
      <c r="O42" s="5">
        <v>4</v>
      </c>
      <c r="P42" s="5">
        <v>4</v>
      </c>
      <c r="Q42" s="5">
        <v>4</v>
      </c>
      <c r="R42" s="5">
        <v>4</v>
      </c>
      <c r="S42" s="5">
        <v>4</v>
      </c>
      <c r="T42" s="5">
        <v>4</v>
      </c>
      <c r="U42" s="5">
        <v>4</v>
      </c>
      <c r="V42" s="5">
        <v>6</v>
      </c>
      <c r="W42" s="5">
        <v>4</v>
      </c>
      <c r="X42" s="24"/>
      <c r="Y42" s="27"/>
      <c r="Z42" s="13"/>
      <c r="AA42" s="6">
        <v>2</v>
      </c>
      <c r="AB42" s="23"/>
      <c r="AC42" s="23">
        <v>2</v>
      </c>
      <c r="AD42" s="23"/>
      <c r="AE42" s="6">
        <v>4</v>
      </c>
      <c r="AF42" s="6"/>
      <c r="AG42" s="23">
        <v>4</v>
      </c>
      <c r="AH42" s="23"/>
      <c r="AI42" s="6">
        <v>2</v>
      </c>
      <c r="AJ42" s="5"/>
      <c r="AK42" s="5">
        <v>2</v>
      </c>
      <c r="AL42" s="5"/>
      <c r="AM42" s="5">
        <v>2</v>
      </c>
      <c r="AN42" s="6"/>
      <c r="AO42" s="22">
        <v>2</v>
      </c>
      <c r="AP42" s="22"/>
      <c r="AQ42" s="22">
        <v>2</v>
      </c>
      <c r="AR42" s="22"/>
      <c r="AS42" s="22">
        <v>2</v>
      </c>
      <c r="AT42" s="6"/>
      <c r="AU42" s="22"/>
      <c r="AV42" s="22"/>
      <c r="AW42" s="22"/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77">
        <f t="shared" si="3"/>
        <v>94</v>
      </c>
    </row>
    <row r="43" spans="1:59" ht="15" customHeight="1">
      <c r="A43" s="123"/>
      <c r="B43" s="88"/>
      <c r="C43" s="84"/>
      <c r="D43" s="6" t="s">
        <v>17</v>
      </c>
      <c r="E43" s="77">
        <f>E42/2</f>
        <v>47</v>
      </c>
      <c r="F43" s="8">
        <f t="shared" si="4"/>
        <v>0</v>
      </c>
      <c r="G43" s="5">
        <v>2</v>
      </c>
      <c r="H43" s="5">
        <v>2</v>
      </c>
      <c r="I43" s="5">
        <v>2</v>
      </c>
      <c r="J43" s="5">
        <v>2</v>
      </c>
      <c r="K43" s="5">
        <v>2</v>
      </c>
      <c r="L43" s="5">
        <v>2</v>
      </c>
      <c r="M43" s="5">
        <v>2</v>
      </c>
      <c r="N43" s="5">
        <v>2</v>
      </c>
      <c r="O43" s="5">
        <v>2</v>
      </c>
      <c r="P43" s="5">
        <v>2</v>
      </c>
      <c r="Q43" s="5">
        <v>2</v>
      </c>
      <c r="R43" s="5">
        <v>2</v>
      </c>
      <c r="S43" s="5">
        <v>2</v>
      </c>
      <c r="T43" s="5">
        <v>2</v>
      </c>
      <c r="U43" s="5">
        <v>2</v>
      </c>
      <c r="V43" s="5">
        <v>3</v>
      </c>
      <c r="W43" s="5">
        <v>2</v>
      </c>
      <c r="X43" s="24"/>
      <c r="Y43" s="27"/>
      <c r="Z43" s="13"/>
      <c r="AA43" s="6">
        <v>1</v>
      </c>
      <c r="AB43" s="23"/>
      <c r="AC43" s="23">
        <v>1</v>
      </c>
      <c r="AD43" s="23"/>
      <c r="AE43" s="6">
        <v>2</v>
      </c>
      <c r="AF43" s="6"/>
      <c r="AG43" s="23">
        <v>2</v>
      </c>
      <c r="AH43" s="23"/>
      <c r="AI43" s="6">
        <v>1</v>
      </c>
      <c r="AJ43" s="5"/>
      <c r="AK43" s="5">
        <v>1</v>
      </c>
      <c r="AL43" s="5"/>
      <c r="AM43" s="5">
        <v>1</v>
      </c>
      <c r="AN43" s="6"/>
      <c r="AO43" s="22">
        <v>1</v>
      </c>
      <c r="AP43" s="22"/>
      <c r="AQ43" s="22">
        <v>1</v>
      </c>
      <c r="AR43" s="22"/>
      <c r="AS43" s="22">
        <v>1</v>
      </c>
      <c r="AT43" s="6"/>
      <c r="AU43" s="22"/>
      <c r="AV43" s="22"/>
      <c r="AW43" s="22"/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0</v>
      </c>
      <c r="BF43" s="24">
        <v>0</v>
      </c>
      <c r="BG43" s="77">
        <f t="shared" si="3"/>
        <v>47</v>
      </c>
    </row>
    <row r="44" spans="1:59" ht="13.5" customHeight="1">
      <c r="A44" s="123"/>
      <c r="B44" s="128" t="s">
        <v>170</v>
      </c>
      <c r="C44" s="129" t="s">
        <v>169</v>
      </c>
      <c r="D44" s="7" t="s">
        <v>16</v>
      </c>
      <c r="E44" s="77">
        <f>E46</f>
        <v>82</v>
      </c>
      <c r="F44" s="8">
        <f>F46</f>
        <v>0</v>
      </c>
      <c r="G44" s="45"/>
      <c r="H44" s="45"/>
      <c r="I44" s="45"/>
      <c r="J44" s="45"/>
      <c r="K44" s="45"/>
      <c r="L44" s="45"/>
      <c r="M44" s="45"/>
      <c r="N44" s="39"/>
      <c r="O44" s="39"/>
      <c r="P44" s="39"/>
      <c r="Q44" s="39"/>
      <c r="R44" s="39"/>
      <c r="S44" s="39"/>
      <c r="T44" s="39"/>
      <c r="U44" s="39"/>
      <c r="V44" s="46"/>
      <c r="W44" s="39"/>
      <c r="X44" s="45"/>
      <c r="Y44" s="46"/>
      <c r="Z44" s="45"/>
      <c r="AA44" s="39"/>
      <c r="AB44" s="39"/>
      <c r="AC44" s="39"/>
      <c r="AD44" s="39"/>
      <c r="AE44" s="39"/>
      <c r="AF44" s="39"/>
      <c r="AG44" s="39"/>
      <c r="AH44" s="39"/>
      <c r="AI44" s="39"/>
      <c r="AJ44" s="45"/>
      <c r="AK44" s="45"/>
      <c r="AL44" s="45"/>
      <c r="AM44" s="45"/>
      <c r="AN44" s="39"/>
      <c r="AO44" s="45"/>
      <c r="AP44" s="45"/>
      <c r="AQ44" s="45"/>
      <c r="AR44" s="45"/>
      <c r="AS44" s="45"/>
      <c r="AT44" s="39"/>
      <c r="AU44" s="45"/>
      <c r="AV44" s="45"/>
      <c r="AW44" s="45"/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24">
        <v>0</v>
      </c>
      <c r="BG44" s="77">
        <f t="shared" si="3"/>
        <v>0</v>
      </c>
    </row>
    <row r="45" spans="1:59" ht="13.5" customHeight="1">
      <c r="A45" s="123"/>
      <c r="B45" s="128"/>
      <c r="C45" s="129"/>
      <c r="D45" s="7" t="s">
        <v>17</v>
      </c>
      <c r="E45" s="77">
        <f>E47</f>
        <v>41</v>
      </c>
      <c r="F45" s="8">
        <v>0</v>
      </c>
      <c r="G45" s="45"/>
      <c r="H45" s="45"/>
      <c r="I45" s="45"/>
      <c r="J45" s="45"/>
      <c r="K45" s="45"/>
      <c r="L45" s="45"/>
      <c r="M45" s="45"/>
      <c r="N45" s="39"/>
      <c r="O45" s="39"/>
      <c r="P45" s="39"/>
      <c r="Q45" s="39"/>
      <c r="R45" s="39"/>
      <c r="S45" s="39"/>
      <c r="T45" s="39"/>
      <c r="U45" s="39"/>
      <c r="V45" s="46"/>
      <c r="W45" s="39"/>
      <c r="X45" s="45"/>
      <c r="Y45" s="46"/>
      <c r="Z45" s="45"/>
      <c r="AA45" s="39"/>
      <c r="AB45" s="39"/>
      <c r="AC45" s="39"/>
      <c r="AD45" s="39"/>
      <c r="AE45" s="39"/>
      <c r="AF45" s="39"/>
      <c r="AG45" s="39"/>
      <c r="AH45" s="39"/>
      <c r="AI45" s="39"/>
      <c r="AJ45" s="45"/>
      <c r="AK45" s="45"/>
      <c r="AL45" s="45"/>
      <c r="AM45" s="45"/>
      <c r="AN45" s="39"/>
      <c r="AO45" s="45"/>
      <c r="AP45" s="45"/>
      <c r="AQ45" s="45"/>
      <c r="AR45" s="45"/>
      <c r="AS45" s="45"/>
      <c r="AT45" s="39"/>
      <c r="AU45" s="45"/>
      <c r="AV45" s="45"/>
      <c r="AW45" s="45"/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4">
        <v>0</v>
      </c>
      <c r="BG45" s="77">
        <f t="shared" si="3"/>
        <v>0</v>
      </c>
    </row>
    <row r="46" spans="1:59" ht="13.5" customHeight="1">
      <c r="A46" s="123"/>
      <c r="B46" s="132" t="s">
        <v>171</v>
      </c>
      <c r="C46" s="133" t="s">
        <v>162</v>
      </c>
      <c r="D46" s="6" t="s">
        <v>16</v>
      </c>
      <c r="E46" s="80">
        <v>82</v>
      </c>
      <c r="F46" s="8">
        <f>E46-BG46</f>
        <v>0</v>
      </c>
      <c r="G46" s="5">
        <v>2</v>
      </c>
      <c r="H46" s="5">
        <v>2</v>
      </c>
      <c r="I46" s="5">
        <v>2</v>
      </c>
      <c r="J46" s="5">
        <v>2</v>
      </c>
      <c r="K46" s="5">
        <v>2</v>
      </c>
      <c r="L46" s="5">
        <v>2</v>
      </c>
      <c r="M46" s="5">
        <v>2</v>
      </c>
      <c r="N46" s="5">
        <v>2</v>
      </c>
      <c r="O46" s="5">
        <v>2</v>
      </c>
      <c r="P46" s="5">
        <v>2</v>
      </c>
      <c r="Q46" s="5">
        <v>2</v>
      </c>
      <c r="R46" s="5">
        <v>2</v>
      </c>
      <c r="S46" s="5">
        <v>2</v>
      </c>
      <c r="T46" s="5">
        <v>2</v>
      </c>
      <c r="U46" s="5">
        <v>2</v>
      </c>
      <c r="V46" s="5">
        <v>2</v>
      </c>
      <c r="W46" s="5">
        <v>2</v>
      </c>
      <c r="X46" s="24"/>
      <c r="Y46" s="27"/>
      <c r="Z46" s="13">
        <v>2</v>
      </c>
      <c r="AA46" s="13">
        <v>2</v>
      </c>
      <c r="AB46" s="13">
        <v>2</v>
      </c>
      <c r="AC46" s="13">
        <v>2</v>
      </c>
      <c r="AD46" s="13">
        <v>2</v>
      </c>
      <c r="AE46" s="13">
        <v>2</v>
      </c>
      <c r="AF46" s="13">
        <v>2</v>
      </c>
      <c r="AG46" s="13">
        <v>2</v>
      </c>
      <c r="AH46" s="13">
        <v>2</v>
      </c>
      <c r="AI46" s="13">
        <v>2</v>
      </c>
      <c r="AJ46" s="13">
        <v>2</v>
      </c>
      <c r="AK46" s="13">
        <v>2</v>
      </c>
      <c r="AL46" s="13">
        <v>2</v>
      </c>
      <c r="AM46" s="13">
        <v>4</v>
      </c>
      <c r="AN46" s="13">
        <v>2</v>
      </c>
      <c r="AO46" s="13">
        <v>4</v>
      </c>
      <c r="AP46" s="13">
        <v>2</v>
      </c>
      <c r="AQ46" s="13">
        <v>2</v>
      </c>
      <c r="AR46" s="13">
        <v>2</v>
      </c>
      <c r="AS46" s="13">
        <v>2</v>
      </c>
      <c r="AT46" s="13">
        <v>2</v>
      </c>
      <c r="AU46" s="13">
        <v>2</v>
      </c>
      <c r="AV46" s="22"/>
      <c r="AW46" s="22"/>
      <c r="AX46" s="24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0</v>
      </c>
      <c r="BF46" s="24">
        <v>0</v>
      </c>
      <c r="BG46" s="77">
        <f t="shared" si="3"/>
        <v>82</v>
      </c>
    </row>
    <row r="47" spans="1:59" ht="18.75" customHeight="1">
      <c r="A47" s="123"/>
      <c r="B47" s="132"/>
      <c r="C47" s="133"/>
      <c r="D47" s="6" t="s">
        <v>17</v>
      </c>
      <c r="E47" s="77">
        <f>E46/2</f>
        <v>41</v>
      </c>
      <c r="F47" s="8">
        <f>E47-BG47</f>
        <v>0</v>
      </c>
      <c r="G47" s="5">
        <v>1</v>
      </c>
      <c r="H47" s="5">
        <v>1</v>
      </c>
      <c r="I47" s="5">
        <v>1</v>
      </c>
      <c r="J47" s="5">
        <v>1</v>
      </c>
      <c r="K47" s="5">
        <v>1</v>
      </c>
      <c r="L47" s="5">
        <v>1</v>
      </c>
      <c r="M47" s="5">
        <v>1</v>
      </c>
      <c r="N47" s="5">
        <v>1</v>
      </c>
      <c r="O47" s="5">
        <v>1</v>
      </c>
      <c r="P47" s="5">
        <v>1</v>
      </c>
      <c r="Q47" s="5">
        <v>1</v>
      </c>
      <c r="R47" s="5">
        <v>1</v>
      </c>
      <c r="S47" s="5">
        <v>1</v>
      </c>
      <c r="T47" s="5">
        <v>1</v>
      </c>
      <c r="U47" s="5">
        <v>1</v>
      </c>
      <c r="V47" s="5">
        <v>1</v>
      </c>
      <c r="W47" s="5">
        <v>1</v>
      </c>
      <c r="X47" s="24"/>
      <c r="Y47" s="27"/>
      <c r="Z47" s="13">
        <v>1</v>
      </c>
      <c r="AA47" s="13">
        <v>1</v>
      </c>
      <c r="AB47" s="13">
        <v>1</v>
      </c>
      <c r="AC47" s="13">
        <v>1</v>
      </c>
      <c r="AD47" s="13">
        <v>1</v>
      </c>
      <c r="AE47" s="13">
        <v>1</v>
      </c>
      <c r="AF47" s="13">
        <v>1</v>
      </c>
      <c r="AG47" s="13">
        <v>1</v>
      </c>
      <c r="AH47" s="13">
        <v>1</v>
      </c>
      <c r="AI47" s="13">
        <v>1</v>
      </c>
      <c r="AJ47" s="13">
        <v>1</v>
      </c>
      <c r="AK47" s="13">
        <v>1</v>
      </c>
      <c r="AL47" s="13">
        <v>1</v>
      </c>
      <c r="AM47" s="5">
        <v>2</v>
      </c>
      <c r="AN47" s="6">
        <v>1</v>
      </c>
      <c r="AO47" s="22">
        <v>2</v>
      </c>
      <c r="AP47" s="22">
        <v>1</v>
      </c>
      <c r="AQ47" s="22">
        <v>1</v>
      </c>
      <c r="AR47" s="22">
        <v>1</v>
      </c>
      <c r="AS47" s="22">
        <v>1</v>
      </c>
      <c r="AT47" s="6">
        <v>1</v>
      </c>
      <c r="AU47" s="22">
        <v>1</v>
      </c>
      <c r="AV47" s="22"/>
      <c r="AW47" s="22"/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4">
        <v>0</v>
      </c>
      <c r="BG47" s="77">
        <f t="shared" si="3"/>
        <v>41</v>
      </c>
    </row>
    <row r="48" spans="1:59" ht="26.25">
      <c r="A48" s="123"/>
      <c r="B48" s="51" t="s">
        <v>28</v>
      </c>
      <c r="C48" s="32" t="s">
        <v>133</v>
      </c>
      <c r="D48" s="33" t="s">
        <v>16</v>
      </c>
      <c r="E48" s="81">
        <f>E50+E52+E54+E56</f>
        <v>68</v>
      </c>
      <c r="F48" s="34">
        <f>F50+F52</f>
        <v>0</v>
      </c>
      <c r="G48" s="45"/>
      <c r="H48" s="45"/>
      <c r="I48" s="45"/>
      <c r="J48" s="45"/>
      <c r="K48" s="45"/>
      <c r="L48" s="45"/>
      <c r="M48" s="45"/>
      <c r="N48" s="39"/>
      <c r="O48" s="39"/>
      <c r="P48" s="39"/>
      <c r="Q48" s="39"/>
      <c r="R48" s="39"/>
      <c r="S48" s="39"/>
      <c r="T48" s="39"/>
      <c r="U48" s="39"/>
      <c r="V48" s="46"/>
      <c r="W48" s="39"/>
      <c r="X48" s="45"/>
      <c r="Y48" s="46"/>
      <c r="Z48" s="45"/>
      <c r="AA48" s="39"/>
      <c r="AB48" s="39"/>
      <c r="AC48" s="39"/>
      <c r="AD48" s="39"/>
      <c r="AE48" s="39"/>
      <c r="AF48" s="39"/>
      <c r="AG48" s="39"/>
      <c r="AH48" s="39"/>
      <c r="AI48" s="39"/>
      <c r="AJ48" s="45"/>
      <c r="AK48" s="45"/>
      <c r="AL48" s="45"/>
      <c r="AM48" s="45"/>
      <c r="AN48" s="39"/>
      <c r="AO48" s="45"/>
      <c r="AP48" s="45"/>
      <c r="AQ48" s="45"/>
      <c r="AR48" s="45"/>
      <c r="AS48" s="45"/>
      <c r="AT48" s="39"/>
      <c r="AU48" s="45"/>
      <c r="AV48" s="45"/>
      <c r="AW48" s="45"/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77">
        <f t="shared" si="3"/>
        <v>0</v>
      </c>
    </row>
    <row r="49" spans="1:59" ht="12.75">
      <c r="A49" s="123"/>
      <c r="B49" s="52"/>
      <c r="C49" s="35"/>
      <c r="D49" s="33" t="s">
        <v>17</v>
      </c>
      <c r="E49" s="81">
        <f>E51+E53+E55+E57</f>
        <v>24</v>
      </c>
      <c r="F49" s="34">
        <f>F51+F53</f>
        <v>0</v>
      </c>
      <c r="G49" s="45"/>
      <c r="H49" s="45"/>
      <c r="I49" s="45"/>
      <c r="J49" s="45"/>
      <c r="K49" s="45"/>
      <c r="L49" s="45"/>
      <c r="M49" s="45"/>
      <c r="N49" s="39"/>
      <c r="O49" s="39"/>
      <c r="P49" s="39"/>
      <c r="Q49" s="39"/>
      <c r="R49" s="39"/>
      <c r="S49" s="39"/>
      <c r="T49" s="39"/>
      <c r="U49" s="39"/>
      <c r="V49" s="46"/>
      <c r="W49" s="39"/>
      <c r="X49" s="45"/>
      <c r="Y49" s="46"/>
      <c r="Z49" s="45"/>
      <c r="AA49" s="39"/>
      <c r="AB49" s="39"/>
      <c r="AC49" s="39"/>
      <c r="AD49" s="39"/>
      <c r="AE49" s="39"/>
      <c r="AF49" s="39"/>
      <c r="AG49" s="39"/>
      <c r="AH49" s="39"/>
      <c r="AI49" s="39"/>
      <c r="AJ49" s="45"/>
      <c r="AK49" s="45"/>
      <c r="AL49" s="45"/>
      <c r="AM49" s="45"/>
      <c r="AN49" s="39"/>
      <c r="AO49" s="45"/>
      <c r="AP49" s="45"/>
      <c r="AQ49" s="45"/>
      <c r="AR49" s="45"/>
      <c r="AS49" s="45"/>
      <c r="AT49" s="39"/>
      <c r="AU49" s="45"/>
      <c r="AV49" s="45"/>
      <c r="AW49" s="45"/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  <c r="BE49" s="24">
        <v>0</v>
      </c>
      <c r="BF49" s="24">
        <v>0</v>
      </c>
      <c r="BG49" s="77">
        <f t="shared" si="3"/>
        <v>0</v>
      </c>
    </row>
    <row r="50" spans="1:59" ht="12.75">
      <c r="A50" s="123"/>
      <c r="B50" s="130" t="s">
        <v>29</v>
      </c>
      <c r="C50" s="89" t="s">
        <v>79</v>
      </c>
      <c r="D50" s="6" t="s">
        <v>16</v>
      </c>
      <c r="E50" s="80">
        <v>44</v>
      </c>
      <c r="F50" s="8">
        <f t="shared" si="4"/>
        <v>0</v>
      </c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9"/>
      <c r="W50" s="23"/>
      <c r="X50" s="24"/>
      <c r="Y50" s="27"/>
      <c r="Z50" s="13">
        <v>2</v>
      </c>
      <c r="AA50" s="13">
        <v>4</v>
      </c>
      <c r="AB50" s="13">
        <v>4</v>
      </c>
      <c r="AC50" s="13">
        <v>4</v>
      </c>
      <c r="AD50" s="13">
        <v>1</v>
      </c>
      <c r="AE50" s="13">
        <v>2</v>
      </c>
      <c r="AF50" s="13"/>
      <c r="AG50" s="13"/>
      <c r="AH50" s="13">
        <v>2</v>
      </c>
      <c r="AI50" s="13"/>
      <c r="AJ50" s="13"/>
      <c r="AK50" s="13">
        <v>3</v>
      </c>
      <c r="AL50" s="13">
        <v>2</v>
      </c>
      <c r="AM50" s="13"/>
      <c r="AN50" s="13">
        <v>2</v>
      </c>
      <c r="AO50" s="13"/>
      <c r="AP50" s="13">
        <v>2</v>
      </c>
      <c r="AQ50" s="13">
        <v>2</v>
      </c>
      <c r="AR50" s="13">
        <v>2</v>
      </c>
      <c r="AS50" s="13"/>
      <c r="AT50" s="13">
        <v>2</v>
      </c>
      <c r="AU50" s="13">
        <v>2</v>
      </c>
      <c r="AV50" s="13">
        <v>4</v>
      </c>
      <c r="AW50" s="13">
        <v>4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  <c r="BE50" s="24">
        <v>0</v>
      </c>
      <c r="BF50" s="24">
        <v>0</v>
      </c>
      <c r="BG50" s="77">
        <f t="shared" si="3"/>
        <v>44</v>
      </c>
    </row>
    <row r="51" spans="1:59" ht="12.75">
      <c r="A51" s="123"/>
      <c r="B51" s="131"/>
      <c r="C51" s="125"/>
      <c r="D51" s="6" t="s">
        <v>17</v>
      </c>
      <c r="E51" s="77">
        <v>12</v>
      </c>
      <c r="F51" s="8">
        <f t="shared" si="4"/>
        <v>0</v>
      </c>
      <c r="G51" s="22"/>
      <c r="H51" s="22"/>
      <c r="I51" s="22"/>
      <c r="J51" s="22"/>
      <c r="K51" s="22"/>
      <c r="L51" s="22"/>
      <c r="M51" s="22"/>
      <c r="N51" s="23"/>
      <c r="O51" s="23"/>
      <c r="P51" s="23"/>
      <c r="Q51" s="23"/>
      <c r="R51" s="23"/>
      <c r="S51" s="23"/>
      <c r="T51" s="23"/>
      <c r="U51" s="23"/>
      <c r="V51" s="29"/>
      <c r="W51" s="23"/>
      <c r="X51" s="24"/>
      <c r="Y51" s="27"/>
      <c r="Z51" s="13">
        <v>1</v>
      </c>
      <c r="AA51" s="23">
        <v>1</v>
      </c>
      <c r="AB51" s="23">
        <v>1</v>
      </c>
      <c r="AC51" s="23">
        <v>1</v>
      </c>
      <c r="AD51" s="23"/>
      <c r="AE51" s="23">
        <v>1</v>
      </c>
      <c r="AF51" s="23"/>
      <c r="AG51" s="23"/>
      <c r="AH51" s="23"/>
      <c r="AI51" s="23"/>
      <c r="AJ51" s="22"/>
      <c r="AK51" s="22">
        <v>1</v>
      </c>
      <c r="AL51" s="22"/>
      <c r="AM51" s="22"/>
      <c r="AN51" s="23">
        <v>1</v>
      </c>
      <c r="AO51" s="22"/>
      <c r="AP51" s="22"/>
      <c r="AQ51" s="22">
        <v>1</v>
      </c>
      <c r="AR51" s="22">
        <v>1</v>
      </c>
      <c r="AS51" s="22"/>
      <c r="AT51" s="23">
        <v>1</v>
      </c>
      <c r="AU51" s="22">
        <v>1</v>
      </c>
      <c r="AV51" s="22">
        <v>1</v>
      </c>
      <c r="AW51" s="22"/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0</v>
      </c>
      <c r="BF51" s="24">
        <v>0</v>
      </c>
      <c r="BG51" s="77">
        <f t="shared" si="3"/>
        <v>12</v>
      </c>
    </row>
    <row r="52" spans="1:59" ht="12.75">
      <c r="A52" s="123"/>
      <c r="B52" s="130" t="s">
        <v>56</v>
      </c>
      <c r="C52" s="89" t="s">
        <v>68</v>
      </c>
      <c r="D52" s="6" t="s">
        <v>16</v>
      </c>
      <c r="E52" s="80">
        <v>24</v>
      </c>
      <c r="F52" s="8">
        <f t="shared" si="4"/>
        <v>0</v>
      </c>
      <c r="G52" s="22"/>
      <c r="H52" s="22"/>
      <c r="I52" s="22"/>
      <c r="J52" s="22"/>
      <c r="K52" s="22"/>
      <c r="L52" s="22"/>
      <c r="M52" s="22"/>
      <c r="N52" s="23"/>
      <c r="O52" s="23"/>
      <c r="P52" s="23"/>
      <c r="Q52" s="23"/>
      <c r="R52" s="23"/>
      <c r="S52" s="23"/>
      <c r="T52" s="23"/>
      <c r="U52" s="23"/>
      <c r="V52" s="29"/>
      <c r="W52" s="23"/>
      <c r="X52" s="24"/>
      <c r="Y52" s="27"/>
      <c r="Z52" s="13"/>
      <c r="AA52" s="13"/>
      <c r="AB52" s="13"/>
      <c r="AC52" s="13"/>
      <c r="AD52" s="13"/>
      <c r="AE52" s="13"/>
      <c r="AF52" s="13"/>
      <c r="AG52" s="23"/>
      <c r="AH52" s="23"/>
      <c r="AI52" s="23"/>
      <c r="AJ52" s="22"/>
      <c r="AK52" s="22">
        <v>1</v>
      </c>
      <c r="AL52" s="22"/>
      <c r="AM52" s="22">
        <v>2</v>
      </c>
      <c r="AN52" s="23"/>
      <c r="AO52" s="22"/>
      <c r="AP52" s="22">
        <v>2</v>
      </c>
      <c r="AQ52" s="22"/>
      <c r="AR52" s="22">
        <v>2</v>
      </c>
      <c r="AS52" s="22">
        <v>1</v>
      </c>
      <c r="AT52" s="23">
        <v>2</v>
      </c>
      <c r="AU52" s="22">
        <v>2</v>
      </c>
      <c r="AV52" s="22">
        <v>6</v>
      </c>
      <c r="AW52" s="22">
        <v>6</v>
      </c>
      <c r="AX52" s="24">
        <v>0</v>
      </c>
      <c r="AY52" s="24">
        <v>0</v>
      </c>
      <c r="AZ52" s="24">
        <v>0</v>
      </c>
      <c r="BA52" s="24">
        <v>0</v>
      </c>
      <c r="BB52" s="24">
        <v>0</v>
      </c>
      <c r="BC52" s="24">
        <v>0</v>
      </c>
      <c r="BD52" s="24">
        <v>0</v>
      </c>
      <c r="BE52" s="24">
        <v>0</v>
      </c>
      <c r="BF52" s="24">
        <v>0</v>
      </c>
      <c r="BG52" s="77">
        <f t="shared" si="3"/>
        <v>24</v>
      </c>
    </row>
    <row r="53" spans="1:59" ht="12.75">
      <c r="A53" s="123"/>
      <c r="B53" s="131"/>
      <c r="C53" s="125"/>
      <c r="D53" s="6" t="s">
        <v>17</v>
      </c>
      <c r="E53" s="77">
        <f>E52/2</f>
        <v>12</v>
      </c>
      <c r="F53" s="8">
        <f t="shared" si="4"/>
        <v>0</v>
      </c>
      <c r="G53" s="22"/>
      <c r="H53" s="22"/>
      <c r="I53" s="22"/>
      <c r="J53" s="22"/>
      <c r="K53" s="22"/>
      <c r="L53" s="22"/>
      <c r="M53" s="22"/>
      <c r="N53" s="23"/>
      <c r="O53" s="23"/>
      <c r="P53" s="23"/>
      <c r="Q53" s="23"/>
      <c r="R53" s="23"/>
      <c r="S53" s="23"/>
      <c r="T53" s="23"/>
      <c r="U53" s="23"/>
      <c r="V53" s="29"/>
      <c r="W53" s="23"/>
      <c r="X53" s="24"/>
      <c r="Y53" s="27"/>
      <c r="Z53" s="13"/>
      <c r="AA53" s="23"/>
      <c r="AB53" s="23"/>
      <c r="AC53" s="23"/>
      <c r="AD53" s="23"/>
      <c r="AE53" s="23"/>
      <c r="AF53" s="23"/>
      <c r="AG53" s="23"/>
      <c r="AH53" s="23"/>
      <c r="AI53" s="23"/>
      <c r="AJ53" s="22"/>
      <c r="AK53" s="22">
        <v>1</v>
      </c>
      <c r="AL53" s="22"/>
      <c r="AM53" s="22">
        <v>1</v>
      </c>
      <c r="AN53" s="23"/>
      <c r="AO53" s="75"/>
      <c r="AP53" s="22">
        <v>1</v>
      </c>
      <c r="AQ53" s="22"/>
      <c r="AR53" s="22">
        <v>2</v>
      </c>
      <c r="AS53" s="75">
        <v>1</v>
      </c>
      <c r="AT53" s="23">
        <v>1</v>
      </c>
      <c r="AU53" s="22">
        <v>1</v>
      </c>
      <c r="AV53" s="22">
        <v>2</v>
      </c>
      <c r="AW53" s="22">
        <v>2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  <c r="BE53" s="24">
        <v>0</v>
      </c>
      <c r="BF53" s="24">
        <v>0</v>
      </c>
      <c r="BG53" s="77">
        <f t="shared" si="3"/>
        <v>12</v>
      </c>
    </row>
    <row r="54" spans="1:59" ht="12.75" hidden="1">
      <c r="A54" s="123"/>
      <c r="B54" s="130" t="s">
        <v>57</v>
      </c>
      <c r="C54" s="89" t="s">
        <v>69</v>
      </c>
      <c r="D54" s="6" t="s">
        <v>16</v>
      </c>
      <c r="E54" s="80"/>
      <c r="F54" s="8">
        <f t="shared" si="4"/>
        <v>0</v>
      </c>
      <c r="G54" s="22"/>
      <c r="H54" s="22"/>
      <c r="I54" s="22"/>
      <c r="J54" s="22"/>
      <c r="K54" s="22"/>
      <c r="L54" s="22"/>
      <c r="M54" s="22"/>
      <c r="N54" s="23"/>
      <c r="O54" s="23"/>
      <c r="P54" s="23"/>
      <c r="Q54" s="23"/>
      <c r="R54" s="23"/>
      <c r="S54" s="23"/>
      <c r="T54" s="23"/>
      <c r="U54" s="23"/>
      <c r="V54" s="29"/>
      <c r="W54" s="23"/>
      <c r="X54" s="24"/>
      <c r="Y54" s="27"/>
      <c r="Z54" s="13"/>
      <c r="AA54" s="23"/>
      <c r="AB54" s="23"/>
      <c r="AC54" s="23"/>
      <c r="AD54" s="23"/>
      <c r="AE54" s="23"/>
      <c r="AF54" s="23"/>
      <c r="AG54" s="23"/>
      <c r="AH54" s="23"/>
      <c r="AI54" s="23"/>
      <c r="AJ54" s="22"/>
      <c r="AK54" s="22"/>
      <c r="AL54" s="22"/>
      <c r="AM54" s="22"/>
      <c r="AN54" s="23"/>
      <c r="AO54" s="22"/>
      <c r="AP54" s="22"/>
      <c r="AQ54" s="22"/>
      <c r="AR54" s="22"/>
      <c r="AS54" s="22"/>
      <c r="AT54" s="23"/>
      <c r="AU54" s="22"/>
      <c r="AV54" s="45"/>
      <c r="AW54" s="45"/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  <c r="BE54" s="24">
        <v>0</v>
      </c>
      <c r="BF54" s="24">
        <v>0</v>
      </c>
      <c r="BG54" s="77">
        <f t="shared" si="3"/>
        <v>0</v>
      </c>
    </row>
    <row r="55" spans="1:59" ht="12.75" hidden="1">
      <c r="A55" s="123"/>
      <c r="B55" s="131"/>
      <c r="C55" s="125"/>
      <c r="D55" s="6" t="s">
        <v>17</v>
      </c>
      <c r="E55" s="77">
        <f>E54/2</f>
        <v>0</v>
      </c>
      <c r="F55" s="8">
        <f t="shared" si="4"/>
        <v>0</v>
      </c>
      <c r="G55" s="22"/>
      <c r="H55" s="22"/>
      <c r="I55" s="22"/>
      <c r="J55" s="22"/>
      <c r="K55" s="22"/>
      <c r="L55" s="22"/>
      <c r="M55" s="22"/>
      <c r="N55" s="23"/>
      <c r="O55" s="23"/>
      <c r="P55" s="23"/>
      <c r="Q55" s="23"/>
      <c r="R55" s="23"/>
      <c r="S55" s="23"/>
      <c r="T55" s="23"/>
      <c r="U55" s="23"/>
      <c r="V55" s="29"/>
      <c r="W55" s="23"/>
      <c r="X55" s="24"/>
      <c r="Y55" s="27"/>
      <c r="Z55" s="13"/>
      <c r="AA55" s="23"/>
      <c r="AB55" s="23"/>
      <c r="AC55" s="23"/>
      <c r="AD55" s="23"/>
      <c r="AE55" s="23"/>
      <c r="AF55" s="23"/>
      <c r="AG55" s="23"/>
      <c r="AH55" s="23"/>
      <c r="AI55" s="23"/>
      <c r="AJ55" s="22"/>
      <c r="AK55" s="22"/>
      <c r="AL55" s="22"/>
      <c r="AM55" s="22"/>
      <c r="AN55" s="23"/>
      <c r="AO55" s="22"/>
      <c r="AP55" s="22"/>
      <c r="AQ55" s="22"/>
      <c r="AR55" s="22"/>
      <c r="AS55" s="22"/>
      <c r="AT55" s="23"/>
      <c r="AU55" s="22"/>
      <c r="AV55" s="45"/>
      <c r="AW55" s="45"/>
      <c r="AX55" s="24">
        <v>0</v>
      </c>
      <c r="AY55" s="24">
        <v>0</v>
      </c>
      <c r="AZ55" s="24">
        <v>0</v>
      </c>
      <c r="BA55" s="24">
        <v>0</v>
      </c>
      <c r="BB55" s="24">
        <v>0</v>
      </c>
      <c r="BC55" s="24">
        <v>0</v>
      </c>
      <c r="BD55" s="24">
        <v>0</v>
      </c>
      <c r="BE55" s="24">
        <v>0</v>
      </c>
      <c r="BF55" s="24">
        <v>0</v>
      </c>
      <c r="BG55" s="77">
        <f t="shared" si="3"/>
        <v>0</v>
      </c>
    </row>
    <row r="56" spans="1:59" ht="12.75" hidden="1">
      <c r="A56" s="123"/>
      <c r="B56" s="130" t="s">
        <v>58</v>
      </c>
      <c r="C56" s="89" t="s">
        <v>80</v>
      </c>
      <c r="D56" s="6" t="s">
        <v>16</v>
      </c>
      <c r="E56" s="80"/>
      <c r="F56" s="8">
        <f t="shared" si="4"/>
        <v>0</v>
      </c>
      <c r="G56" s="22"/>
      <c r="H56" s="22"/>
      <c r="I56" s="22"/>
      <c r="J56" s="22"/>
      <c r="K56" s="22"/>
      <c r="L56" s="22"/>
      <c r="M56" s="22"/>
      <c r="N56" s="23"/>
      <c r="O56" s="23"/>
      <c r="P56" s="23"/>
      <c r="Q56" s="23"/>
      <c r="R56" s="23"/>
      <c r="S56" s="23"/>
      <c r="T56" s="23"/>
      <c r="U56" s="23"/>
      <c r="V56" s="29"/>
      <c r="W56" s="23"/>
      <c r="X56" s="24"/>
      <c r="Y56" s="27"/>
      <c r="Z56" s="13"/>
      <c r="AA56" s="23"/>
      <c r="AB56" s="23"/>
      <c r="AC56" s="23"/>
      <c r="AD56" s="23"/>
      <c r="AE56" s="23"/>
      <c r="AF56" s="23"/>
      <c r="AG56" s="23"/>
      <c r="AH56" s="23"/>
      <c r="AI56" s="23"/>
      <c r="AJ56" s="22"/>
      <c r="AK56" s="22"/>
      <c r="AL56" s="22"/>
      <c r="AM56" s="22"/>
      <c r="AN56" s="23"/>
      <c r="AO56" s="22"/>
      <c r="AP56" s="22"/>
      <c r="AQ56" s="22"/>
      <c r="AR56" s="22"/>
      <c r="AS56" s="22"/>
      <c r="AT56" s="23"/>
      <c r="AU56" s="22"/>
      <c r="AV56" s="45"/>
      <c r="AW56" s="45"/>
      <c r="AX56" s="24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0</v>
      </c>
      <c r="BD56" s="24">
        <v>0</v>
      </c>
      <c r="BE56" s="24">
        <v>0</v>
      </c>
      <c r="BF56" s="24">
        <v>0</v>
      </c>
      <c r="BG56" s="77">
        <f t="shared" si="3"/>
        <v>0</v>
      </c>
    </row>
    <row r="57" spans="1:59" ht="21" customHeight="1" hidden="1">
      <c r="A57" s="123"/>
      <c r="B57" s="131"/>
      <c r="C57" s="125"/>
      <c r="D57" s="6" t="s">
        <v>17</v>
      </c>
      <c r="E57" s="77">
        <f>E56/2</f>
        <v>0</v>
      </c>
      <c r="F57" s="8">
        <f t="shared" si="4"/>
        <v>0</v>
      </c>
      <c r="G57" s="22"/>
      <c r="H57" s="22"/>
      <c r="I57" s="22"/>
      <c r="J57" s="22"/>
      <c r="K57" s="22"/>
      <c r="L57" s="22"/>
      <c r="M57" s="22"/>
      <c r="N57" s="23"/>
      <c r="O57" s="23"/>
      <c r="P57" s="23"/>
      <c r="Q57" s="23"/>
      <c r="R57" s="23"/>
      <c r="S57" s="23"/>
      <c r="T57" s="23"/>
      <c r="U57" s="23"/>
      <c r="V57" s="29"/>
      <c r="W57" s="23"/>
      <c r="X57" s="24"/>
      <c r="Y57" s="27"/>
      <c r="Z57" s="13"/>
      <c r="AA57" s="23"/>
      <c r="AB57" s="23"/>
      <c r="AC57" s="23"/>
      <c r="AD57" s="23"/>
      <c r="AE57" s="23"/>
      <c r="AF57" s="23"/>
      <c r="AG57" s="23"/>
      <c r="AH57" s="23"/>
      <c r="AI57" s="23"/>
      <c r="AJ57" s="22"/>
      <c r="AK57" s="22"/>
      <c r="AL57" s="22"/>
      <c r="AM57" s="22"/>
      <c r="AN57" s="23"/>
      <c r="AO57" s="22"/>
      <c r="AP57" s="22"/>
      <c r="AQ57" s="22"/>
      <c r="AR57" s="22"/>
      <c r="AS57" s="22"/>
      <c r="AT57" s="23"/>
      <c r="AU57" s="22"/>
      <c r="AV57" s="45"/>
      <c r="AW57" s="45"/>
      <c r="AX57" s="24">
        <v>0</v>
      </c>
      <c r="AY57" s="24">
        <v>0</v>
      </c>
      <c r="AZ57" s="24">
        <v>0</v>
      </c>
      <c r="BA57" s="24">
        <v>0</v>
      </c>
      <c r="BB57" s="24">
        <v>0</v>
      </c>
      <c r="BC57" s="24">
        <v>0</v>
      </c>
      <c r="BD57" s="24">
        <v>0</v>
      </c>
      <c r="BE57" s="24">
        <v>0</v>
      </c>
      <c r="BF57" s="24">
        <v>0</v>
      </c>
      <c r="BG57" s="77">
        <f t="shared" si="3"/>
        <v>0</v>
      </c>
    </row>
    <row r="58" spans="1:59" ht="12.75" hidden="1">
      <c r="A58" s="123"/>
      <c r="B58" s="130" t="s">
        <v>59</v>
      </c>
      <c r="C58" s="93"/>
      <c r="D58" s="6" t="s">
        <v>16</v>
      </c>
      <c r="E58" s="80"/>
      <c r="F58" s="8"/>
      <c r="G58" s="22"/>
      <c r="H58" s="22"/>
      <c r="I58" s="22"/>
      <c r="J58" s="22"/>
      <c r="K58" s="22"/>
      <c r="L58" s="22"/>
      <c r="M58" s="22"/>
      <c r="N58" s="23"/>
      <c r="O58" s="23"/>
      <c r="P58" s="23"/>
      <c r="Q58" s="23"/>
      <c r="R58" s="23"/>
      <c r="S58" s="23"/>
      <c r="T58" s="23"/>
      <c r="U58" s="23"/>
      <c r="V58" s="29"/>
      <c r="W58" s="23"/>
      <c r="X58" s="24"/>
      <c r="Y58" s="27"/>
      <c r="Z58" s="13"/>
      <c r="AA58" s="23"/>
      <c r="AB58" s="23"/>
      <c r="AC58" s="23"/>
      <c r="AD58" s="23"/>
      <c r="AE58" s="23"/>
      <c r="AF58" s="23"/>
      <c r="AG58" s="23"/>
      <c r="AH58" s="23"/>
      <c r="AI58" s="23"/>
      <c r="AJ58" s="22"/>
      <c r="AK58" s="22"/>
      <c r="AL58" s="22"/>
      <c r="AM58" s="22"/>
      <c r="AN58" s="23"/>
      <c r="AO58" s="22"/>
      <c r="AP58" s="22"/>
      <c r="AQ58" s="22"/>
      <c r="AR58" s="22"/>
      <c r="AS58" s="22"/>
      <c r="AT58" s="23"/>
      <c r="AU58" s="22"/>
      <c r="AV58" s="45"/>
      <c r="AW58" s="45"/>
      <c r="AX58" s="24">
        <v>0</v>
      </c>
      <c r="AY58" s="24">
        <v>0</v>
      </c>
      <c r="AZ58" s="24">
        <v>0</v>
      </c>
      <c r="BA58" s="24">
        <v>0</v>
      </c>
      <c r="BB58" s="24">
        <v>0</v>
      </c>
      <c r="BC58" s="24">
        <v>0</v>
      </c>
      <c r="BD58" s="24">
        <v>0</v>
      </c>
      <c r="BE58" s="24">
        <v>0</v>
      </c>
      <c r="BF58" s="24">
        <v>0</v>
      </c>
      <c r="BG58" s="77">
        <f t="shared" si="3"/>
        <v>0</v>
      </c>
    </row>
    <row r="59" spans="1:59" ht="12.75" hidden="1">
      <c r="A59" s="123"/>
      <c r="B59" s="131"/>
      <c r="C59" s="94"/>
      <c r="D59" s="6" t="s">
        <v>17</v>
      </c>
      <c r="E59" s="77">
        <f>E58/2</f>
        <v>0</v>
      </c>
      <c r="F59" s="8">
        <f>E59-BG59</f>
        <v>0</v>
      </c>
      <c r="G59" s="22"/>
      <c r="H59" s="22"/>
      <c r="I59" s="22"/>
      <c r="J59" s="22"/>
      <c r="K59" s="22"/>
      <c r="L59" s="22"/>
      <c r="M59" s="22"/>
      <c r="N59" s="23"/>
      <c r="O59" s="23"/>
      <c r="P59" s="23"/>
      <c r="Q59" s="23"/>
      <c r="R59" s="23"/>
      <c r="S59" s="23"/>
      <c r="T59" s="23"/>
      <c r="U59" s="23"/>
      <c r="V59" s="29"/>
      <c r="W59" s="23"/>
      <c r="X59" s="24"/>
      <c r="Y59" s="27"/>
      <c r="Z59" s="13"/>
      <c r="AA59" s="23"/>
      <c r="AB59" s="23"/>
      <c r="AC59" s="23"/>
      <c r="AD59" s="23"/>
      <c r="AE59" s="23"/>
      <c r="AF59" s="23"/>
      <c r="AG59" s="23"/>
      <c r="AH59" s="23"/>
      <c r="AI59" s="23"/>
      <c r="AJ59" s="22"/>
      <c r="AK59" s="22"/>
      <c r="AL59" s="22"/>
      <c r="AM59" s="22"/>
      <c r="AN59" s="23"/>
      <c r="AO59" s="22"/>
      <c r="AP59" s="22"/>
      <c r="AQ59" s="22"/>
      <c r="AR59" s="22"/>
      <c r="AS59" s="22"/>
      <c r="AT59" s="23"/>
      <c r="AU59" s="22"/>
      <c r="AV59" s="45"/>
      <c r="AW59" s="45"/>
      <c r="AX59" s="24">
        <v>0</v>
      </c>
      <c r="AY59" s="24">
        <v>0</v>
      </c>
      <c r="AZ59" s="24">
        <v>0</v>
      </c>
      <c r="BA59" s="24">
        <v>0</v>
      </c>
      <c r="BB59" s="24">
        <v>0</v>
      </c>
      <c r="BC59" s="24">
        <v>0</v>
      </c>
      <c r="BD59" s="24">
        <v>0</v>
      </c>
      <c r="BE59" s="24">
        <v>0</v>
      </c>
      <c r="BF59" s="24">
        <v>0</v>
      </c>
      <c r="BG59" s="77">
        <f t="shared" si="3"/>
        <v>0</v>
      </c>
    </row>
    <row r="60" spans="1:59" ht="12.75" hidden="1">
      <c r="A60" s="123"/>
      <c r="B60" s="130" t="s">
        <v>60</v>
      </c>
      <c r="C60" s="93"/>
      <c r="D60" s="6" t="s">
        <v>16</v>
      </c>
      <c r="E60" s="80"/>
      <c r="F60" s="8"/>
      <c r="G60" s="22"/>
      <c r="H60" s="22"/>
      <c r="I60" s="22"/>
      <c r="J60" s="22"/>
      <c r="K60" s="22"/>
      <c r="L60" s="22"/>
      <c r="M60" s="22"/>
      <c r="N60" s="23"/>
      <c r="O60" s="23"/>
      <c r="P60" s="23"/>
      <c r="Q60" s="23"/>
      <c r="R60" s="23"/>
      <c r="S60" s="23"/>
      <c r="T60" s="23"/>
      <c r="U60" s="23"/>
      <c r="V60" s="29"/>
      <c r="W60" s="23"/>
      <c r="X60" s="24"/>
      <c r="Y60" s="27"/>
      <c r="Z60" s="13"/>
      <c r="AA60" s="23"/>
      <c r="AB60" s="23"/>
      <c r="AC60" s="23"/>
      <c r="AD60" s="23"/>
      <c r="AE60" s="23"/>
      <c r="AF60" s="23"/>
      <c r="AG60" s="23"/>
      <c r="AH60" s="23"/>
      <c r="AI60" s="23"/>
      <c r="AJ60" s="22"/>
      <c r="AK60" s="22"/>
      <c r="AL60" s="22"/>
      <c r="AM60" s="22"/>
      <c r="AN60" s="23"/>
      <c r="AO60" s="22"/>
      <c r="AP60" s="22"/>
      <c r="AQ60" s="22"/>
      <c r="AR60" s="22"/>
      <c r="AS60" s="22"/>
      <c r="AT60" s="23"/>
      <c r="AU60" s="22"/>
      <c r="AV60" s="45"/>
      <c r="AW60" s="45"/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0</v>
      </c>
      <c r="BF60" s="24">
        <v>0</v>
      </c>
      <c r="BG60" s="77">
        <f t="shared" si="3"/>
        <v>0</v>
      </c>
    </row>
    <row r="61" spans="1:59" ht="12.75" hidden="1">
      <c r="A61" s="123"/>
      <c r="B61" s="131"/>
      <c r="C61" s="94"/>
      <c r="D61" s="6" t="s">
        <v>17</v>
      </c>
      <c r="E61" s="77">
        <f>E60/2</f>
        <v>0</v>
      </c>
      <c r="F61" s="8">
        <f>E61-BG61</f>
        <v>0</v>
      </c>
      <c r="G61" s="22"/>
      <c r="H61" s="22"/>
      <c r="I61" s="22"/>
      <c r="J61" s="22"/>
      <c r="K61" s="22"/>
      <c r="L61" s="22"/>
      <c r="M61" s="22"/>
      <c r="N61" s="23"/>
      <c r="O61" s="23"/>
      <c r="P61" s="23"/>
      <c r="Q61" s="23"/>
      <c r="R61" s="23"/>
      <c r="S61" s="23"/>
      <c r="T61" s="23"/>
      <c r="U61" s="23"/>
      <c r="V61" s="29"/>
      <c r="W61" s="23"/>
      <c r="X61" s="24"/>
      <c r="Y61" s="27"/>
      <c r="Z61" s="13"/>
      <c r="AA61" s="23"/>
      <c r="AB61" s="23"/>
      <c r="AC61" s="23"/>
      <c r="AD61" s="23"/>
      <c r="AE61" s="23"/>
      <c r="AF61" s="23"/>
      <c r="AG61" s="23"/>
      <c r="AH61" s="23"/>
      <c r="AI61" s="23"/>
      <c r="AJ61" s="22"/>
      <c r="AK61" s="22"/>
      <c r="AL61" s="22"/>
      <c r="AM61" s="22"/>
      <c r="AN61" s="23"/>
      <c r="AO61" s="22"/>
      <c r="AP61" s="22"/>
      <c r="AQ61" s="22"/>
      <c r="AR61" s="22"/>
      <c r="AS61" s="22"/>
      <c r="AT61" s="23"/>
      <c r="AU61" s="22"/>
      <c r="AV61" s="45"/>
      <c r="AW61" s="45"/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77">
        <f t="shared" si="3"/>
        <v>0</v>
      </c>
    </row>
    <row r="62" spans="1:59" ht="12.75" hidden="1">
      <c r="A62" s="123"/>
      <c r="B62" s="130" t="s">
        <v>61</v>
      </c>
      <c r="C62" s="93"/>
      <c r="D62" s="6" t="s">
        <v>16</v>
      </c>
      <c r="E62" s="80"/>
      <c r="F62" s="8"/>
      <c r="G62" s="22"/>
      <c r="H62" s="22"/>
      <c r="I62" s="22"/>
      <c r="J62" s="22"/>
      <c r="K62" s="22"/>
      <c r="L62" s="22"/>
      <c r="M62" s="22"/>
      <c r="N62" s="23"/>
      <c r="O62" s="23"/>
      <c r="P62" s="23"/>
      <c r="Q62" s="23"/>
      <c r="R62" s="23"/>
      <c r="S62" s="23"/>
      <c r="T62" s="23"/>
      <c r="U62" s="23"/>
      <c r="V62" s="29"/>
      <c r="W62" s="23"/>
      <c r="X62" s="24"/>
      <c r="Y62" s="27"/>
      <c r="Z62" s="13"/>
      <c r="AA62" s="23"/>
      <c r="AB62" s="23"/>
      <c r="AC62" s="23"/>
      <c r="AD62" s="23"/>
      <c r="AE62" s="23"/>
      <c r="AF62" s="23"/>
      <c r="AG62" s="23"/>
      <c r="AH62" s="23"/>
      <c r="AI62" s="23"/>
      <c r="AJ62" s="22"/>
      <c r="AK62" s="22"/>
      <c r="AL62" s="22"/>
      <c r="AM62" s="22"/>
      <c r="AN62" s="23"/>
      <c r="AO62" s="22"/>
      <c r="AP62" s="22"/>
      <c r="AQ62" s="22"/>
      <c r="AR62" s="22"/>
      <c r="AS62" s="22"/>
      <c r="AT62" s="23"/>
      <c r="AU62" s="22"/>
      <c r="AV62" s="45"/>
      <c r="AW62" s="45"/>
      <c r="AX62" s="24">
        <v>0</v>
      </c>
      <c r="AY62" s="24">
        <v>0</v>
      </c>
      <c r="AZ62" s="24">
        <v>0</v>
      </c>
      <c r="BA62" s="24">
        <v>0</v>
      </c>
      <c r="BB62" s="24">
        <v>0</v>
      </c>
      <c r="BC62" s="24">
        <v>0</v>
      </c>
      <c r="BD62" s="24">
        <v>0</v>
      </c>
      <c r="BE62" s="24">
        <v>0</v>
      </c>
      <c r="BF62" s="24">
        <v>0</v>
      </c>
      <c r="BG62" s="77">
        <f t="shared" si="3"/>
        <v>0</v>
      </c>
    </row>
    <row r="63" spans="1:59" ht="12.75" hidden="1">
      <c r="A63" s="123"/>
      <c r="B63" s="131"/>
      <c r="C63" s="94"/>
      <c r="D63" s="6" t="s">
        <v>17</v>
      </c>
      <c r="E63" s="77">
        <f>E62/2</f>
        <v>0</v>
      </c>
      <c r="F63" s="8">
        <f>E63-BG63</f>
        <v>0</v>
      </c>
      <c r="G63" s="22"/>
      <c r="H63" s="22"/>
      <c r="I63" s="22"/>
      <c r="J63" s="22"/>
      <c r="K63" s="22"/>
      <c r="L63" s="22"/>
      <c r="M63" s="22"/>
      <c r="N63" s="23"/>
      <c r="O63" s="23"/>
      <c r="P63" s="23"/>
      <c r="Q63" s="23"/>
      <c r="R63" s="23"/>
      <c r="S63" s="23"/>
      <c r="T63" s="23"/>
      <c r="U63" s="23"/>
      <c r="V63" s="29"/>
      <c r="W63" s="23"/>
      <c r="X63" s="24"/>
      <c r="Y63" s="27"/>
      <c r="Z63" s="13"/>
      <c r="AA63" s="23"/>
      <c r="AB63" s="23"/>
      <c r="AC63" s="23"/>
      <c r="AD63" s="23"/>
      <c r="AE63" s="23"/>
      <c r="AF63" s="23"/>
      <c r="AG63" s="23"/>
      <c r="AH63" s="23"/>
      <c r="AI63" s="23"/>
      <c r="AJ63" s="22"/>
      <c r="AK63" s="22"/>
      <c r="AL63" s="22"/>
      <c r="AM63" s="22"/>
      <c r="AN63" s="23"/>
      <c r="AO63" s="22"/>
      <c r="AP63" s="22"/>
      <c r="AQ63" s="22"/>
      <c r="AR63" s="22"/>
      <c r="AS63" s="22"/>
      <c r="AT63" s="23"/>
      <c r="AU63" s="22"/>
      <c r="AV63" s="45"/>
      <c r="AW63" s="45"/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77">
        <f t="shared" si="3"/>
        <v>0</v>
      </c>
    </row>
    <row r="64" spans="1:59" ht="12.75" hidden="1">
      <c r="A64" s="123"/>
      <c r="B64" s="130" t="s">
        <v>62</v>
      </c>
      <c r="C64" s="93"/>
      <c r="D64" s="6" t="s">
        <v>16</v>
      </c>
      <c r="E64" s="80"/>
      <c r="F64" s="8">
        <f>E64-BG64</f>
        <v>0</v>
      </c>
      <c r="G64" s="22"/>
      <c r="H64" s="22"/>
      <c r="I64" s="22"/>
      <c r="J64" s="22"/>
      <c r="K64" s="22"/>
      <c r="L64" s="22"/>
      <c r="M64" s="22"/>
      <c r="N64" s="23"/>
      <c r="O64" s="23"/>
      <c r="P64" s="23"/>
      <c r="Q64" s="23"/>
      <c r="R64" s="23"/>
      <c r="S64" s="23"/>
      <c r="T64" s="23"/>
      <c r="U64" s="23"/>
      <c r="V64" s="29"/>
      <c r="W64" s="23"/>
      <c r="X64" s="24"/>
      <c r="Y64" s="27"/>
      <c r="Z64" s="13"/>
      <c r="AA64" s="23"/>
      <c r="AB64" s="23"/>
      <c r="AC64" s="23"/>
      <c r="AD64" s="23"/>
      <c r="AE64" s="23"/>
      <c r="AF64" s="23"/>
      <c r="AG64" s="23"/>
      <c r="AH64" s="23"/>
      <c r="AI64" s="23"/>
      <c r="AJ64" s="22"/>
      <c r="AK64" s="22"/>
      <c r="AL64" s="22"/>
      <c r="AM64" s="22"/>
      <c r="AN64" s="23"/>
      <c r="AO64" s="22"/>
      <c r="AP64" s="22"/>
      <c r="AQ64" s="22"/>
      <c r="AR64" s="22"/>
      <c r="AS64" s="22"/>
      <c r="AT64" s="23"/>
      <c r="AU64" s="22"/>
      <c r="AV64" s="45"/>
      <c r="AW64" s="45"/>
      <c r="AX64" s="24">
        <v>0</v>
      </c>
      <c r="AY64" s="24">
        <v>0</v>
      </c>
      <c r="AZ64" s="24">
        <v>0</v>
      </c>
      <c r="BA64" s="24">
        <v>0</v>
      </c>
      <c r="BB64" s="24">
        <v>0</v>
      </c>
      <c r="BC64" s="24">
        <v>0</v>
      </c>
      <c r="BD64" s="24">
        <v>0</v>
      </c>
      <c r="BE64" s="24">
        <v>0</v>
      </c>
      <c r="BF64" s="24">
        <v>0</v>
      </c>
      <c r="BG64" s="77">
        <f t="shared" si="3"/>
        <v>0</v>
      </c>
    </row>
    <row r="65" spans="1:59" ht="12.75" hidden="1">
      <c r="A65" s="123"/>
      <c r="B65" s="131"/>
      <c r="C65" s="94"/>
      <c r="D65" s="6" t="s">
        <v>17</v>
      </c>
      <c r="E65" s="77">
        <f>E64/2</f>
        <v>0</v>
      </c>
      <c r="F65" s="8">
        <f>E65-BG65</f>
        <v>0</v>
      </c>
      <c r="G65" s="22"/>
      <c r="H65" s="22"/>
      <c r="I65" s="22"/>
      <c r="J65" s="22"/>
      <c r="K65" s="22"/>
      <c r="L65" s="22"/>
      <c r="M65" s="22"/>
      <c r="N65" s="23"/>
      <c r="O65" s="23"/>
      <c r="P65" s="23"/>
      <c r="Q65" s="23"/>
      <c r="R65" s="23"/>
      <c r="S65" s="23"/>
      <c r="T65" s="23"/>
      <c r="U65" s="23"/>
      <c r="V65" s="29"/>
      <c r="W65" s="23"/>
      <c r="X65" s="24"/>
      <c r="Y65" s="27"/>
      <c r="Z65" s="13"/>
      <c r="AA65" s="23"/>
      <c r="AB65" s="23"/>
      <c r="AC65" s="23"/>
      <c r="AD65" s="23"/>
      <c r="AE65" s="23"/>
      <c r="AF65" s="23"/>
      <c r="AG65" s="23"/>
      <c r="AH65" s="23"/>
      <c r="AI65" s="23"/>
      <c r="AJ65" s="22"/>
      <c r="AK65" s="22"/>
      <c r="AL65" s="22"/>
      <c r="AM65" s="22"/>
      <c r="AN65" s="23"/>
      <c r="AO65" s="22"/>
      <c r="AP65" s="22"/>
      <c r="AQ65" s="22"/>
      <c r="AR65" s="22"/>
      <c r="AS65" s="22"/>
      <c r="AT65" s="23"/>
      <c r="AU65" s="22"/>
      <c r="AV65" s="45"/>
      <c r="AW65" s="45"/>
      <c r="AX65" s="24">
        <v>0</v>
      </c>
      <c r="AY65" s="24">
        <v>0</v>
      </c>
      <c r="AZ65" s="24">
        <v>0</v>
      </c>
      <c r="BA65" s="24">
        <v>0</v>
      </c>
      <c r="BB65" s="24">
        <v>0</v>
      </c>
      <c r="BC65" s="24">
        <v>0</v>
      </c>
      <c r="BD65" s="24">
        <v>0</v>
      </c>
      <c r="BE65" s="24">
        <v>0</v>
      </c>
      <c r="BF65" s="24">
        <v>0</v>
      </c>
      <c r="BG65" s="77">
        <f t="shared" si="3"/>
        <v>0</v>
      </c>
    </row>
    <row r="66" spans="1:59" ht="12.75" hidden="1">
      <c r="A66" s="123"/>
      <c r="B66" s="130" t="s">
        <v>63</v>
      </c>
      <c r="C66" s="93"/>
      <c r="D66" s="6" t="s">
        <v>16</v>
      </c>
      <c r="E66" s="80"/>
      <c r="F66" s="8"/>
      <c r="G66" s="22"/>
      <c r="H66" s="22"/>
      <c r="I66" s="22"/>
      <c r="J66" s="22"/>
      <c r="K66" s="22"/>
      <c r="L66" s="22"/>
      <c r="M66" s="22"/>
      <c r="N66" s="23"/>
      <c r="O66" s="23"/>
      <c r="P66" s="23"/>
      <c r="Q66" s="23"/>
      <c r="R66" s="23"/>
      <c r="S66" s="23"/>
      <c r="T66" s="23"/>
      <c r="U66" s="23"/>
      <c r="V66" s="29"/>
      <c r="W66" s="23"/>
      <c r="X66" s="24"/>
      <c r="Y66" s="27"/>
      <c r="Z66" s="13"/>
      <c r="AA66" s="23"/>
      <c r="AB66" s="23"/>
      <c r="AC66" s="23"/>
      <c r="AD66" s="23"/>
      <c r="AE66" s="23"/>
      <c r="AF66" s="23"/>
      <c r="AG66" s="23"/>
      <c r="AH66" s="23"/>
      <c r="AI66" s="23"/>
      <c r="AJ66" s="22"/>
      <c r="AK66" s="22"/>
      <c r="AL66" s="22"/>
      <c r="AM66" s="22"/>
      <c r="AN66" s="23"/>
      <c r="AO66" s="22"/>
      <c r="AP66" s="22"/>
      <c r="AQ66" s="22"/>
      <c r="AR66" s="22"/>
      <c r="AS66" s="22"/>
      <c r="AT66" s="23"/>
      <c r="AU66" s="22"/>
      <c r="AV66" s="45"/>
      <c r="AW66" s="45"/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v>0</v>
      </c>
      <c r="BE66" s="24">
        <v>0</v>
      </c>
      <c r="BF66" s="24">
        <v>0</v>
      </c>
      <c r="BG66" s="77">
        <f t="shared" si="3"/>
        <v>0</v>
      </c>
    </row>
    <row r="67" spans="1:59" ht="12.75" hidden="1">
      <c r="A67" s="123"/>
      <c r="B67" s="131"/>
      <c r="C67" s="94"/>
      <c r="D67" s="6" t="s">
        <v>17</v>
      </c>
      <c r="E67" s="77">
        <f>E66/2</f>
        <v>0</v>
      </c>
      <c r="F67" s="8">
        <f aca="true" t="shared" si="5" ref="F67:F89">E67-BG67</f>
        <v>0</v>
      </c>
      <c r="G67" s="22"/>
      <c r="H67" s="22"/>
      <c r="I67" s="22"/>
      <c r="J67" s="22"/>
      <c r="K67" s="22"/>
      <c r="L67" s="22"/>
      <c r="M67" s="22"/>
      <c r="N67" s="23"/>
      <c r="O67" s="23"/>
      <c r="P67" s="23"/>
      <c r="Q67" s="23"/>
      <c r="R67" s="23"/>
      <c r="S67" s="23"/>
      <c r="T67" s="23"/>
      <c r="U67" s="23"/>
      <c r="V67" s="29"/>
      <c r="W67" s="23"/>
      <c r="X67" s="24"/>
      <c r="Y67" s="27"/>
      <c r="Z67" s="13"/>
      <c r="AA67" s="23"/>
      <c r="AB67" s="23"/>
      <c r="AC67" s="23"/>
      <c r="AD67" s="23"/>
      <c r="AE67" s="23"/>
      <c r="AF67" s="23"/>
      <c r="AG67" s="23"/>
      <c r="AH67" s="23"/>
      <c r="AI67" s="23"/>
      <c r="AJ67" s="22"/>
      <c r="AK67" s="22"/>
      <c r="AL67" s="22"/>
      <c r="AM67" s="22"/>
      <c r="AN67" s="23"/>
      <c r="AO67" s="22"/>
      <c r="AP67" s="22"/>
      <c r="AQ67" s="22"/>
      <c r="AR67" s="22"/>
      <c r="AS67" s="22"/>
      <c r="AT67" s="23"/>
      <c r="AU67" s="22"/>
      <c r="AV67" s="45"/>
      <c r="AW67" s="45"/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0</v>
      </c>
      <c r="BF67" s="24">
        <v>0</v>
      </c>
      <c r="BG67" s="77">
        <f t="shared" si="3"/>
        <v>0</v>
      </c>
    </row>
    <row r="68" spans="1:59" ht="12.75" hidden="1">
      <c r="A68" s="123"/>
      <c r="B68" s="130" t="s">
        <v>64</v>
      </c>
      <c r="C68" s="93"/>
      <c r="D68" s="6" t="s">
        <v>16</v>
      </c>
      <c r="E68" s="80">
        <v>0</v>
      </c>
      <c r="F68" s="8">
        <f t="shared" si="5"/>
        <v>0</v>
      </c>
      <c r="G68" s="22"/>
      <c r="H68" s="22"/>
      <c r="I68" s="22"/>
      <c r="J68" s="22"/>
      <c r="K68" s="22"/>
      <c r="L68" s="22"/>
      <c r="M68" s="22"/>
      <c r="N68" s="23"/>
      <c r="O68" s="23"/>
      <c r="P68" s="23"/>
      <c r="Q68" s="23"/>
      <c r="R68" s="23"/>
      <c r="S68" s="23"/>
      <c r="T68" s="23"/>
      <c r="U68" s="23"/>
      <c r="V68" s="29"/>
      <c r="W68" s="23"/>
      <c r="X68" s="24"/>
      <c r="Y68" s="27"/>
      <c r="Z68" s="13"/>
      <c r="AA68" s="23"/>
      <c r="AB68" s="23"/>
      <c r="AC68" s="23"/>
      <c r="AD68" s="23"/>
      <c r="AE68" s="23"/>
      <c r="AF68" s="23"/>
      <c r="AG68" s="23"/>
      <c r="AH68" s="23"/>
      <c r="AI68" s="23"/>
      <c r="AJ68" s="22"/>
      <c r="AK68" s="22"/>
      <c r="AL68" s="22"/>
      <c r="AM68" s="22"/>
      <c r="AN68" s="23"/>
      <c r="AO68" s="22"/>
      <c r="AP68" s="22"/>
      <c r="AQ68" s="22"/>
      <c r="AR68" s="22"/>
      <c r="AS68" s="22"/>
      <c r="AT68" s="23"/>
      <c r="AU68" s="22"/>
      <c r="AV68" s="45"/>
      <c r="AW68" s="45"/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0</v>
      </c>
      <c r="BE68" s="24">
        <v>0</v>
      </c>
      <c r="BF68" s="24">
        <v>0</v>
      </c>
      <c r="BG68" s="77">
        <f t="shared" si="3"/>
        <v>0</v>
      </c>
    </row>
    <row r="69" spans="1:59" ht="12.75" hidden="1">
      <c r="A69" s="123"/>
      <c r="B69" s="131"/>
      <c r="C69" s="94"/>
      <c r="D69" s="6" t="s">
        <v>17</v>
      </c>
      <c r="E69" s="77">
        <f>E68/2</f>
        <v>0</v>
      </c>
      <c r="F69" s="8">
        <f t="shared" si="5"/>
        <v>0</v>
      </c>
      <c r="G69" s="22"/>
      <c r="H69" s="22"/>
      <c r="I69" s="22"/>
      <c r="J69" s="22"/>
      <c r="K69" s="22"/>
      <c r="L69" s="22"/>
      <c r="M69" s="22"/>
      <c r="N69" s="23"/>
      <c r="O69" s="23"/>
      <c r="P69" s="23"/>
      <c r="Q69" s="23"/>
      <c r="R69" s="23"/>
      <c r="S69" s="23"/>
      <c r="T69" s="23"/>
      <c r="U69" s="23"/>
      <c r="V69" s="29"/>
      <c r="W69" s="23"/>
      <c r="X69" s="24"/>
      <c r="Y69" s="27"/>
      <c r="Z69" s="13"/>
      <c r="AA69" s="23"/>
      <c r="AB69" s="23"/>
      <c r="AC69" s="23"/>
      <c r="AD69" s="23"/>
      <c r="AE69" s="23"/>
      <c r="AF69" s="23"/>
      <c r="AG69" s="23"/>
      <c r="AH69" s="23"/>
      <c r="AI69" s="23"/>
      <c r="AJ69" s="22"/>
      <c r="AK69" s="22"/>
      <c r="AL69" s="22"/>
      <c r="AM69" s="22"/>
      <c r="AN69" s="23"/>
      <c r="AO69" s="22"/>
      <c r="AP69" s="22"/>
      <c r="AQ69" s="22"/>
      <c r="AR69" s="22"/>
      <c r="AS69" s="22"/>
      <c r="AT69" s="23"/>
      <c r="AU69" s="22"/>
      <c r="AV69" s="45"/>
      <c r="AW69" s="45"/>
      <c r="AX69" s="24">
        <v>0</v>
      </c>
      <c r="AY69" s="24">
        <v>0</v>
      </c>
      <c r="AZ69" s="24">
        <v>0</v>
      </c>
      <c r="BA69" s="24">
        <v>0</v>
      </c>
      <c r="BB69" s="24">
        <v>0</v>
      </c>
      <c r="BC69" s="24">
        <v>0</v>
      </c>
      <c r="BD69" s="24">
        <v>0</v>
      </c>
      <c r="BE69" s="24">
        <v>0</v>
      </c>
      <c r="BF69" s="24">
        <v>0</v>
      </c>
      <c r="BG69" s="77">
        <f t="shared" si="3"/>
        <v>0</v>
      </c>
    </row>
    <row r="70" spans="1:59" ht="12.75" hidden="1">
      <c r="A70" s="123"/>
      <c r="B70" s="130" t="s">
        <v>65</v>
      </c>
      <c r="C70" s="93"/>
      <c r="D70" s="6" t="s">
        <v>16</v>
      </c>
      <c r="E70" s="80">
        <v>0</v>
      </c>
      <c r="F70" s="8">
        <f t="shared" si="5"/>
        <v>0</v>
      </c>
      <c r="G70" s="22"/>
      <c r="H70" s="22"/>
      <c r="I70" s="22"/>
      <c r="J70" s="22"/>
      <c r="K70" s="22"/>
      <c r="L70" s="22"/>
      <c r="M70" s="22"/>
      <c r="N70" s="23"/>
      <c r="O70" s="23"/>
      <c r="P70" s="23"/>
      <c r="Q70" s="23"/>
      <c r="R70" s="23"/>
      <c r="S70" s="23"/>
      <c r="T70" s="23"/>
      <c r="U70" s="23"/>
      <c r="V70" s="29"/>
      <c r="W70" s="23"/>
      <c r="X70" s="24"/>
      <c r="Y70" s="27"/>
      <c r="Z70" s="13"/>
      <c r="AA70" s="23"/>
      <c r="AB70" s="23"/>
      <c r="AC70" s="23"/>
      <c r="AD70" s="23"/>
      <c r="AE70" s="23"/>
      <c r="AF70" s="23"/>
      <c r="AG70" s="23"/>
      <c r="AH70" s="23"/>
      <c r="AI70" s="23"/>
      <c r="AJ70" s="22"/>
      <c r="AK70" s="22"/>
      <c r="AL70" s="22"/>
      <c r="AM70" s="22"/>
      <c r="AN70" s="23"/>
      <c r="AO70" s="22"/>
      <c r="AP70" s="22"/>
      <c r="AQ70" s="22"/>
      <c r="AR70" s="22"/>
      <c r="AS70" s="22"/>
      <c r="AT70" s="23"/>
      <c r="AU70" s="22"/>
      <c r="AV70" s="45"/>
      <c r="AW70" s="45"/>
      <c r="AX70" s="24">
        <v>0</v>
      </c>
      <c r="AY70" s="24">
        <v>0</v>
      </c>
      <c r="AZ70" s="24">
        <v>0</v>
      </c>
      <c r="BA70" s="24">
        <v>0</v>
      </c>
      <c r="BB70" s="24">
        <v>0</v>
      </c>
      <c r="BC70" s="24">
        <v>0</v>
      </c>
      <c r="BD70" s="24">
        <v>0</v>
      </c>
      <c r="BE70" s="24">
        <v>0</v>
      </c>
      <c r="BF70" s="24">
        <v>0</v>
      </c>
      <c r="BG70" s="77">
        <f t="shared" si="3"/>
        <v>0</v>
      </c>
    </row>
    <row r="71" spans="1:59" ht="12.75" hidden="1">
      <c r="A71" s="123"/>
      <c r="B71" s="131"/>
      <c r="C71" s="94"/>
      <c r="D71" s="6" t="s">
        <v>17</v>
      </c>
      <c r="E71" s="77">
        <f>E70/2</f>
        <v>0</v>
      </c>
      <c r="F71" s="8">
        <f t="shared" si="5"/>
        <v>0</v>
      </c>
      <c r="G71" s="22"/>
      <c r="H71" s="22"/>
      <c r="I71" s="22"/>
      <c r="J71" s="22"/>
      <c r="K71" s="22"/>
      <c r="L71" s="22"/>
      <c r="M71" s="22"/>
      <c r="N71" s="23"/>
      <c r="O71" s="23"/>
      <c r="P71" s="23"/>
      <c r="Q71" s="23"/>
      <c r="R71" s="23"/>
      <c r="S71" s="23"/>
      <c r="T71" s="23"/>
      <c r="U71" s="23"/>
      <c r="V71" s="29"/>
      <c r="W71" s="23"/>
      <c r="X71" s="24"/>
      <c r="Y71" s="27"/>
      <c r="Z71" s="13"/>
      <c r="AA71" s="23"/>
      <c r="AB71" s="23"/>
      <c r="AC71" s="23"/>
      <c r="AD71" s="23"/>
      <c r="AE71" s="23"/>
      <c r="AF71" s="23"/>
      <c r="AG71" s="23"/>
      <c r="AH71" s="23"/>
      <c r="AI71" s="23"/>
      <c r="AJ71" s="22"/>
      <c r="AK71" s="22"/>
      <c r="AL71" s="22"/>
      <c r="AM71" s="22"/>
      <c r="AN71" s="23"/>
      <c r="AO71" s="22"/>
      <c r="AP71" s="22"/>
      <c r="AQ71" s="22"/>
      <c r="AR71" s="22"/>
      <c r="AS71" s="22"/>
      <c r="AT71" s="23"/>
      <c r="AU71" s="22"/>
      <c r="AV71" s="45"/>
      <c r="AW71" s="45"/>
      <c r="AX71" s="24">
        <v>0</v>
      </c>
      <c r="AY71" s="24">
        <v>0</v>
      </c>
      <c r="AZ71" s="24">
        <v>0</v>
      </c>
      <c r="BA71" s="24">
        <v>0</v>
      </c>
      <c r="BB71" s="24">
        <v>0</v>
      </c>
      <c r="BC71" s="24">
        <v>0</v>
      </c>
      <c r="BD71" s="24">
        <v>0</v>
      </c>
      <c r="BE71" s="24">
        <v>0</v>
      </c>
      <c r="BF71" s="24">
        <v>0</v>
      </c>
      <c r="BG71" s="77">
        <f t="shared" si="3"/>
        <v>0</v>
      </c>
    </row>
    <row r="72" spans="1:59" ht="12.75" hidden="1">
      <c r="A72" s="123"/>
      <c r="B72" s="130" t="s">
        <v>66</v>
      </c>
      <c r="C72" s="93"/>
      <c r="D72" s="6" t="s">
        <v>16</v>
      </c>
      <c r="E72" s="80">
        <v>0</v>
      </c>
      <c r="F72" s="8">
        <f t="shared" si="5"/>
        <v>0</v>
      </c>
      <c r="G72" s="22"/>
      <c r="H72" s="22"/>
      <c r="I72" s="22"/>
      <c r="J72" s="22"/>
      <c r="K72" s="22"/>
      <c r="L72" s="22"/>
      <c r="M72" s="22"/>
      <c r="N72" s="23"/>
      <c r="O72" s="23"/>
      <c r="P72" s="23"/>
      <c r="Q72" s="23"/>
      <c r="R72" s="23"/>
      <c r="S72" s="23"/>
      <c r="T72" s="23"/>
      <c r="U72" s="23"/>
      <c r="V72" s="29"/>
      <c r="W72" s="23"/>
      <c r="X72" s="24"/>
      <c r="Y72" s="27"/>
      <c r="Z72" s="13"/>
      <c r="AA72" s="23"/>
      <c r="AB72" s="23"/>
      <c r="AC72" s="23"/>
      <c r="AD72" s="23"/>
      <c r="AE72" s="23"/>
      <c r="AF72" s="23"/>
      <c r="AG72" s="23"/>
      <c r="AH72" s="23"/>
      <c r="AI72" s="23"/>
      <c r="AJ72" s="22"/>
      <c r="AK72" s="22"/>
      <c r="AL72" s="22"/>
      <c r="AM72" s="22"/>
      <c r="AN72" s="23"/>
      <c r="AO72" s="22"/>
      <c r="AP72" s="22"/>
      <c r="AQ72" s="22"/>
      <c r="AR72" s="22"/>
      <c r="AS72" s="22"/>
      <c r="AT72" s="23"/>
      <c r="AU72" s="22"/>
      <c r="AV72" s="45"/>
      <c r="AW72" s="45"/>
      <c r="AX72" s="24">
        <v>0</v>
      </c>
      <c r="AY72" s="24">
        <v>0</v>
      </c>
      <c r="AZ72" s="24">
        <v>0</v>
      </c>
      <c r="BA72" s="24">
        <v>0</v>
      </c>
      <c r="BB72" s="24">
        <v>0</v>
      </c>
      <c r="BC72" s="24">
        <v>0</v>
      </c>
      <c r="BD72" s="24">
        <v>0</v>
      </c>
      <c r="BE72" s="24">
        <v>0</v>
      </c>
      <c r="BF72" s="24">
        <v>0</v>
      </c>
      <c r="BG72" s="77">
        <f t="shared" si="3"/>
        <v>0</v>
      </c>
    </row>
    <row r="73" spans="1:59" ht="12.75" hidden="1">
      <c r="A73" s="123"/>
      <c r="B73" s="131"/>
      <c r="C73" s="94"/>
      <c r="D73" s="6" t="s">
        <v>17</v>
      </c>
      <c r="E73" s="77">
        <f>E72/2</f>
        <v>0</v>
      </c>
      <c r="F73" s="8">
        <f t="shared" si="5"/>
        <v>0</v>
      </c>
      <c r="G73" s="22"/>
      <c r="H73" s="22"/>
      <c r="I73" s="22"/>
      <c r="J73" s="22"/>
      <c r="K73" s="22"/>
      <c r="L73" s="22"/>
      <c r="M73" s="22"/>
      <c r="N73" s="23"/>
      <c r="O73" s="23"/>
      <c r="P73" s="23"/>
      <c r="Q73" s="23"/>
      <c r="R73" s="23"/>
      <c r="S73" s="23"/>
      <c r="T73" s="23"/>
      <c r="U73" s="23"/>
      <c r="V73" s="29"/>
      <c r="W73" s="23"/>
      <c r="X73" s="24"/>
      <c r="Y73" s="27"/>
      <c r="Z73" s="13"/>
      <c r="AA73" s="23"/>
      <c r="AB73" s="23"/>
      <c r="AC73" s="23"/>
      <c r="AD73" s="23"/>
      <c r="AE73" s="23"/>
      <c r="AF73" s="23"/>
      <c r="AG73" s="23"/>
      <c r="AH73" s="23"/>
      <c r="AI73" s="23"/>
      <c r="AJ73" s="22"/>
      <c r="AK73" s="22"/>
      <c r="AL73" s="22"/>
      <c r="AM73" s="22"/>
      <c r="AN73" s="23"/>
      <c r="AO73" s="22"/>
      <c r="AP73" s="22"/>
      <c r="AQ73" s="22"/>
      <c r="AR73" s="22"/>
      <c r="AS73" s="22"/>
      <c r="AT73" s="23"/>
      <c r="AU73" s="22"/>
      <c r="AV73" s="45"/>
      <c r="AW73" s="45"/>
      <c r="AX73" s="24">
        <v>0</v>
      </c>
      <c r="AY73" s="24">
        <v>0</v>
      </c>
      <c r="AZ73" s="24">
        <v>0</v>
      </c>
      <c r="BA73" s="24">
        <v>0</v>
      </c>
      <c r="BB73" s="24">
        <v>0</v>
      </c>
      <c r="BC73" s="24">
        <v>0</v>
      </c>
      <c r="BD73" s="24">
        <v>0</v>
      </c>
      <c r="BE73" s="24">
        <v>0</v>
      </c>
      <c r="BF73" s="24">
        <v>0</v>
      </c>
      <c r="BG73" s="77">
        <f t="shared" si="3"/>
        <v>0</v>
      </c>
    </row>
    <row r="74" spans="1:59" s="12" customFormat="1" ht="12.75" hidden="1">
      <c r="A74" s="123"/>
      <c r="B74" s="130" t="s">
        <v>67</v>
      </c>
      <c r="C74" s="134"/>
      <c r="D74" s="6" t="s">
        <v>16</v>
      </c>
      <c r="E74" s="80">
        <v>0</v>
      </c>
      <c r="F74" s="8">
        <f t="shared" si="5"/>
        <v>0</v>
      </c>
      <c r="G74" s="22"/>
      <c r="H74" s="22"/>
      <c r="I74" s="22"/>
      <c r="J74" s="22"/>
      <c r="K74" s="22"/>
      <c r="L74" s="22"/>
      <c r="M74" s="22"/>
      <c r="N74" s="23"/>
      <c r="O74" s="23"/>
      <c r="P74" s="23"/>
      <c r="Q74" s="23"/>
      <c r="R74" s="23"/>
      <c r="S74" s="23"/>
      <c r="T74" s="23"/>
      <c r="U74" s="23"/>
      <c r="V74" s="29"/>
      <c r="W74" s="23"/>
      <c r="X74" s="24"/>
      <c r="Y74" s="27"/>
      <c r="Z74" s="13"/>
      <c r="AA74" s="23"/>
      <c r="AB74" s="23"/>
      <c r="AC74" s="23"/>
      <c r="AD74" s="23"/>
      <c r="AE74" s="23"/>
      <c r="AF74" s="23"/>
      <c r="AG74" s="23"/>
      <c r="AH74" s="23"/>
      <c r="AI74" s="23"/>
      <c r="AJ74" s="22"/>
      <c r="AK74" s="22"/>
      <c r="AL74" s="22"/>
      <c r="AM74" s="30"/>
      <c r="AN74" s="23"/>
      <c r="AO74" s="22"/>
      <c r="AP74" s="22"/>
      <c r="AQ74" s="22"/>
      <c r="AR74" s="22"/>
      <c r="AS74" s="22"/>
      <c r="AT74" s="23"/>
      <c r="AU74" s="22"/>
      <c r="AV74" s="45"/>
      <c r="AW74" s="45"/>
      <c r="AX74" s="24">
        <v>0</v>
      </c>
      <c r="AY74" s="24">
        <v>0</v>
      </c>
      <c r="AZ74" s="24">
        <v>0</v>
      </c>
      <c r="BA74" s="24">
        <v>0</v>
      </c>
      <c r="BB74" s="24">
        <v>0</v>
      </c>
      <c r="BC74" s="24">
        <v>0</v>
      </c>
      <c r="BD74" s="24">
        <v>0</v>
      </c>
      <c r="BE74" s="24">
        <v>0</v>
      </c>
      <c r="BF74" s="24">
        <v>0</v>
      </c>
      <c r="BG74" s="77">
        <f t="shared" si="3"/>
        <v>0</v>
      </c>
    </row>
    <row r="75" spans="1:59" s="12" customFormat="1" ht="12.75" hidden="1">
      <c r="A75" s="123"/>
      <c r="B75" s="131"/>
      <c r="C75" s="135"/>
      <c r="D75" s="6" t="s">
        <v>17</v>
      </c>
      <c r="E75" s="77">
        <f>E74/2</f>
        <v>0</v>
      </c>
      <c r="F75" s="8">
        <f t="shared" si="5"/>
        <v>0</v>
      </c>
      <c r="G75" s="22"/>
      <c r="H75" s="22"/>
      <c r="I75" s="22"/>
      <c r="J75" s="22"/>
      <c r="K75" s="22"/>
      <c r="L75" s="22"/>
      <c r="M75" s="22"/>
      <c r="N75" s="23"/>
      <c r="O75" s="23"/>
      <c r="P75" s="23"/>
      <c r="Q75" s="23"/>
      <c r="R75" s="23"/>
      <c r="S75" s="23"/>
      <c r="T75" s="23"/>
      <c r="U75" s="23"/>
      <c r="V75" s="29"/>
      <c r="W75" s="23"/>
      <c r="X75" s="24"/>
      <c r="Y75" s="27"/>
      <c r="Z75" s="13"/>
      <c r="AA75" s="23"/>
      <c r="AB75" s="23"/>
      <c r="AC75" s="23"/>
      <c r="AD75" s="23"/>
      <c r="AE75" s="23"/>
      <c r="AF75" s="23"/>
      <c r="AG75" s="23"/>
      <c r="AH75" s="23"/>
      <c r="AI75" s="23"/>
      <c r="AJ75" s="22"/>
      <c r="AK75" s="22"/>
      <c r="AL75" s="22"/>
      <c r="AM75" s="30"/>
      <c r="AN75" s="23"/>
      <c r="AO75" s="22"/>
      <c r="AP75" s="22"/>
      <c r="AQ75" s="22"/>
      <c r="AR75" s="22"/>
      <c r="AS75" s="22"/>
      <c r="AT75" s="23"/>
      <c r="AU75" s="22"/>
      <c r="AV75" s="45"/>
      <c r="AW75" s="45"/>
      <c r="AX75" s="24">
        <v>0</v>
      </c>
      <c r="AY75" s="24">
        <v>0</v>
      </c>
      <c r="AZ75" s="24">
        <v>0</v>
      </c>
      <c r="BA75" s="24">
        <v>0</v>
      </c>
      <c r="BB75" s="24">
        <v>0</v>
      </c>
      <c r="BC75" s="24">
        <v>0</v>
      </c>
      <c r="BD75" s="24">
        <v>0</v>
      </c>
      <c r="BE75" s="24">
        <v>0</v>
      </c>
      <c r="BF75" s="24">
        <v>0</v>
      </c>
      <c r="BG75" s="77">
        <f t="shared" si="3"/>
        <v>0</v>
      </c>
    </row>
    <row r="76" spans="1:59" s="12" customFormat="1" ht="12.75">
      <c r="A76" s="123"/>
      <c r="B76" s="98" t="s">
        <v>18</v>
      </c>
      <c r="C76" s="100" t="s">
        <v>142</v>
      </c>
      <c r="D76" s="33" t="s">
        <v>16</v>
      </c>
      <c r="E76" s="81">
        <f>E78</f>
        <v>116</v>
      </c>
      <c r="F76" s="34">
        <f>F78</f>
        <v>0</v>
      </c>
      <c r="G76" s="45"/>
      <c r="H76" s="45"/>
      <c r="I76" s="45"/>
      <c r="J76" s="45"/>
      <c r="K76" s="45"/>
      <c r="L76" s="45"/>
      <c r="M76" s="45"/>
      <c r="N76" s="39"/>
      <c r="O76" s="39"/>
      <c r="P76" s="39"/>
      <c r="Q76" s="39"/>
      <c r="R76" s="39"/>
      <c r="S76" s="39"/>
      <c r="T76" s="39"/>
      <c r="U76" s="39"/>
      <c r="V76" s="46"/>
      <c r="W76" s="39"/>
      <c r="X76" s="45"/>
      <c r="Y76" s="46"/>
      <c r="Z76" s="45"/>
      <c r="AA76" s="39"/>
      <c r="AB76" s="39"/>
      <c r="AC76" s="39"/>
      <c r="AD76" s="39"/>
      <c r="AE76" s="39"/>
      <c r="AF76" s="39"/>
      <c r="AG76" s="39"/>
      <c r="AH76" s="39"/>
      <c r="AI76" s="39"/>
      <c r="AJ76" s="45"/>
      <c r="AK76" s="45"/>
      <c r="AL76" s="45"/>
      <c r="AM76" s="47"/>
      <c r="AN76" s="39"/>
      <c r="AO76" s="45"/>
      <c r="AP76" s="45"/>
      <c r="AQ76" s="45"/>
      <c r="AR76" s="45"/>
      <c r="AS76" s="45"/>
      <c r="AT76" s="39"/>
      <c r="AU76" s="45"/>
      <c r="AV76" s="45"/>
      <c r="AW76" s="45"/>
      <c r="AX76" s="24">
        <v>0</v>
      </c>
      <c r="AY76" s="24">
        <v>0</v>
      </c>
      <c r="AZ76" s="24">
        <v>0</v>
      </c>
      <c r="BA76" s="24">
        <v>0</v>
      </c>
      <c r="BB76" s="24">
        <v>0</v>
      </c>
      <c r="BC76" s="24">
        <v>0</v>
      </c>
      <c r="BD76" s="24">
        <v>0</v>
      </c>
      <c r="BE76" s="24">
        <v>0</v>
      </c>
      <c r="BF76" s="24">
        <v>0</v>
      </c>
      <c r="BG76" s="77">
        <f t="shared" si="3"/>
        <v>0</v>
      </c>
    </row>
    <row r="77" spans="1:59" s="12" customFormat="1" ht="12.75">
      <c r="A77" s="123"/>
      <c r="B77" s="99"/>
      <c r="C77" s="101"/>
      <c r="D77" s="33" t="s">
        <v>17</v>
      </c>
      <c r="E77" s="81">
        <f>E79</f>
        <v>68</v>
      </c>
      <c r="F77" s="34">
        <f>F79</f>
        <v>0</v>
      </c>
      <c r="G77" s="45"/>
      <c r="H77" s="45"/>
      <c r="I77" s="45"/>
      <c r="J77" s="45"/>
      <c r="K77" s="45"/>
      <c r="L77" s="45"/>
      <c r="M77" s="45"/>
      <c r="N77" s="39"/>
      <c r="O77" s="39"/>
      <c r="P77" s="39"/>
      <c r="Q77" s="39"/>
      <c r="R77" s="39"/>
      <c r="S77" s="39"/>
      <c r="T77" s="39"/>
      <c r="U77" s="39"/>
      <c r="V77" s="46"/>
      <c r="W77" s="39"/>
      <c r="X77" s="45"/>
      <c r="Y77" s="46"/>
      <c r="Z77" s="45"/>
      <c r="AA77" s="39"/>
      <c r="AB77" s="39"/>
      <c r="AC77" s="39"/>
      <c r="AD77" s="39"/>
      <c r="AE77" s="39"/>
      <c r="AF77" s="39"/>
      <c r="AG77" s="39"/>
      <c r="AH77" s="39"/>
      <c r="AI77" s="39"/>
      <c r="AJ77" s="45"/>
      <c r="AK77" s="45"/>
      <c r="AL77" s="45"/>
      <c r="AM77" s="47"/>
      <c r="AN77" s="39"/>
      <c r="AO77" s="45"/>
      <c r="AP77" s="45"/>
      <c r="AQ77" s="45"/>
      <c r="AR77" s="45"/>
      <c r="AS77" s="45"/>
      <c r="AT77" s="39"/>
      <c r="AU77" s="45"/>
      <c r="AV77" s="45"/>
      <c r="AW77" s="45"/>
      <c r="AX77" s="24">
        <v>0</v>
      </c>
      <c r="AY77" s="24">
        <v>0</v>
      </c>
      <c r="AZ77" s="24">
        <v>0</v>
      </c>
      <c r="BA77" s="24">
        <v>0</v>
      </c>
      <c r="BB77" s="24">
        <v>0</v>
      </c>
      <c r="BC77" s="24">
        <v>0</v>
      </c>
      <c r="BD77" s="24">
        <v>0</v>
      </c>
      <c r="BE77" s="24">
        <v>0</v>
      </c>
      <c r="BF77" s="24">
        <v>0</v>
      </c>
      <c r="BG77" s="77">
        <f t="shared" si="3"/>
        <v>0</v>
      </c>
    </row>
    <row r="78" spans="1:59" ht="12.75">
      <c r="A78" s="123"/>
      <c r="B78" s="53" t="s">
        <v>19</v>
      </c>
      <c r="C78" s="40" t="s">
        <v>20</v>
      </c>
      <c r="D78" s="41" t="s">
        <v>16</v>
      </c>
      <c r="E78" s="82">
        <f>E80+E88+E103+E111</f>
        <v>116</v>
      </c>
      <c r="F78" s="42">
        <f>F80</f>
        <v>0</v>
      </c>
      <c r="G78" s="45"/>
      <c r="H78" s="45"/>
      <c r="I78" s="45"/>
      <c r="J78" s="45"/>
      <c r="K78" s="45"/>
      <c r="L78" s="45"/>
      <c r="M78" s="45"/>
      <c r="N78" s="39"/>
      <c r="O78" s="39"/>
      <c r="P78" s="39"/>
      <c r="Q78" s="39"/>
      <c r="R78" s="39"/>
      <c r="S78" s="39"/>
      <c r="T78" s="39"/>
      <c r="U78" s="39"/>
      <c r="V78" s="46"/>
      <c r="W78" s="39"/>
      <c r="X78" s="45"/>
      <c r="Y78" s="46"/>
      <c r="Z78" s="45"/>
      <c r="AA78" s="39"/>
      <c r="AB78" s="39"/>
      <c r="AC78" s="39"/>
      <c r="AD78" s="39"/>
      <c r="AE78" s="39"/>
      <c r="AF78" s="39"/>
      <c r="AG78" s="39"/>
      <c r="AH78" s="39"/>
      <c r="AI78" s="39"/>
      <c r="AJ78" s="45"/>
      <c r="AK78" s="45"/>
      <c r="AL78" s="45"/>
      <c r="AM78" s="47"/>
      <c r="AN78" s="39"/>
      <c r="AO78" s="45"/>
      <c r="AP78" s="45"/>
      <c r="AQ78" s="45"/>
      <c r="AR78" s="45"/>
      <c r="AS78" s="45"/>
      <c r="AT78" s="39"/>
      <c r="AU78" s="45"/>
      <c r="AV78" s="45"/>
      <c r="AW78" s="45"/>
      <c r="AX78" s="24">
        <v>0</v>
      </c>
      <c r="AY78" s="24">
        <v>0</v>
      </c>
      <c r="AZ78" s="24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0</v>
      </c>
      <c r="BF78" s="24">
        <v>0</v>
      </c>
      <c r="BG78" s="77">
        <f t="shared" si="3"/>
        <v>0</v>
      </c>
    </row>
    <row r="79" spans="1:59" ht="12.75">
      <c r="A79" s="123"/>
      <c r="B79" s="54"/>
      <c r="C79" s="43"/>
      <c r="D79" s="41" t="s">
        <v>17</v>
      </c>
      <c r="E79" s="82">
        <f>E81+E89+E104+E112</f>
        <v>68</v>
      </c>
      <c r="F79" s="42">
        <f>F81</f>
        <v>0</v>
      </c>
      <c r="G79" s="45"/>
      <c r="H79" s="45"/>
      <c r="I79" s="45"/>
      <c r="J79" s="45"/>
      <c r="K79" s="45"/>
      <c r="L79" s="45"/>
      <c r="M79" s="45"/>
      <c r="N79" s="39"/>
      <c r="O79" s="39"/>
      <c r="P79" s="39"/>
      <c r="Q79" s="39"/>
      <c r="R79" s="39"/>
      <c r="S79" s="39"/>
      <c r="T79" s="39"/>
      <c r="U79" s="39"/>
      <c r="V79" s="46"/>
      <c r="W79" s="39"/>
      <c r="X79" s="45"/>
      <c r="Y79" s="46"/>
      <c r="Z79" s="45"/>
      <c r="AA79" s="39"/>
      <c r="AB79" s="39"/>
      <c r="AC79" s="39"/>
      <c r="AD79" s="39"/>
      <c r="AE79" s="39"/>
      <c r="AF79" s="39"/>
      <c r="AG79" s="39"/>
      <c r="AH79" s="39"/>
      <c r="AI79" s="39"/>
      <c r="AJ79" s="45"/>
      <c r="AK79" s="45"/>
      <c r="AL79" s="45"/>
      <c r="AM79" s="47"/>
      <c r="AN79" s="39"/>
      <c r="AO79" s="45"/>
      <c r="AP79" s="45"/>
      <c r="AQ79" s="45"/>
      <c r="AR79" s="45"/>
      <c r="AS79" s="45"/>
      <c r="AT79" s="39"/>
      <c r="AU79" s="45"/>
      <c r="AV79" s="45"/>
      <c r="AW79" s="45"/>
      <c r="AX79" s="24">
        <v>0</v>
      </c>
      <c r="AY79" s="24">
        <v>0</v>
      </c>
      <c r="AZ79" s="24">
        <v>0</v>
      </c>
      <c r="BA79" s="24">
        <v>0</v>
      </c>
      <c r="BB79" s="24">
        <v>0</v>
      </c>
      <c r="BC79" s="24">
        <v>0</v>
      </c>
      <c r="BD79" s="24">
        <v>0</v>
      </c>
      <c r="BE79" s="24">
        <v>0</v>
      </c>
      <c r="BF79" s="24">
        <v>0</v>
      </c>
      <c r="BG79" s="77">
        <f t="shared" si="3"/>
        <v>0</v>
      </c>
    </row>
    <row r="80" spans="1:59" ht="12.75">
      <c r="A80" s="123"/>
      <c r="B80" s="55" t="s">
        <v>30</v>
      </c>
      <c r="C80" s="136" t="s">
        <v>143</v>
      </c>
      <c r="D80" s="7" t="s">
        <v>16</v>
      </c>
      <c r="E80" s="77">
        <f>E82+E84+E86+E87</f>
        <v>116</v>
      </c>
      <c r="F80" s="8">
        <f>F82+F84+F86+F87</f>
        <v>0</v>
      </c>
      <c r="G80" s="22"/>
      <c r="H80" s="22"/>
      <c r="I80" s="22"/>
      <c r="J80" s="22"/>
      <c r="K80" s="22"/>
      <c r="L80" s="22"/>
      <c r="M80" s="22"/>
      <c r="N80" s="23"/>
      <c r="O80" s="23"/>
      <c r="P80" s="23"/>
      <c r="Q80" s="23"/>
      <c r="R80" s="23"/>
      <c r="S80" s="23"/>
      <c r="T80" s="23"/>
      <c r="U80" s="23"/>
      <c r="V80" s="29"/>
      <c r="W80" s="23"/>
      <c r="X80" s="24"/>
      <c r="Y80" s="27"/>
      <c r="Z80" s="13"/>
      <c r="AA80" s="23"/>
      <c r="AB80" s="23"/>
      <c r="AC80" s="23"/>
      <c r="AD80" s="23"/>
      <c r="AE80" s="23"/>
      <c r="AF80" s="23"/>
      <c r="AG80" s="23"/>
      <c r="AH80" s="23"/>
      <c r="AI80" s="23"/>
      <c r="AJ80" s="22"/>
      <c r="AK80" s="22"/>
      <c r="AL80" s="22"/>
      <c r="AM80" s="22"/>
      <c r="AN80" s="23"/>
      <c r="AO80" s="22"/>
      <c r="AP80" s="22"/>
      <c r="AQ80" s="22"/>
      <c r="AR80" s="22"/>
      <c r="AS80" s="22"/>
      <c r="AT80" s="23"/>
      <c r="AU80" s="22"/>
      <c r="AV80" s="22"/>
      <c r="AW80" s="22"/>
      <c r="AX80" s="24">
        <v>0</v>
      </c>
      <c r="AY80" s="24">
        <v>0</v>
      </c>
      <c r="AZ80" s="24">
        <v>0</v>
      </c>
      <c r="BA80" s="24">
        <v>0</v>
      </c>
      <c r="BB80" s="24">
        <v>0</v>
      </c>
      <c r="BC80" s="24">
        <v>0</v>
      </c>
      <c r="BD80" s="24">
        <v>0</v>
      </c>
      <c r="BE80" s="24">
        <v>0</v>
      </c>
      <c r="BF80" s="24">
        <v>0</v>
      </c>
      <c r="BG80" s="77">
        <f t="shared" si="3"/>
        <v>0</v>
      </c>
    </row>
    <row r="81" spans="1:59" ht="12.75" customHeight="1">
      <c r="A81" s="123"/>
      <c r="B81" s="56"/>
      <c r="C81" s="137"/>
      <c r="D81" s="7" t="s">
        <v>17</v>
      </c>
      <c r="E81" s="77">
        <f>E83+E85</f>
        <v>68</v>
      </c>
      <c r="F81" s="8">
        <f>F83+F85</f>
        <v>0</v>
      </c>
      <c r="G81" s="22"/>
      <c r="H81" s="22"/>
      <c r="I81" s="22"/>
      <c r="J81" s="22"/>
      <c r="K81" s="22"/>
      <c r="L81" s="22"/>
      <c r="M81" s="22"/>
      <c r="N81" s="23"/>
      <c r="O81" s="23"/>
      <c r="P81" s="23"/>
      <c r="Q81" s="23"/>
      <c r="R81" s="23"/>
      <c r="S81" s="23"/>
      <c r="T81" s="23"/>
      <c r="U81" s="23"/>
      <c r="V81" s="29"/>
      <c r="W81" s="23"/>
      <c r="X81" s="24"/>
      <c r="Y81" s="27"/>
      <c r="Z81" s="13"/>
      <c r="AA81" s="23"/>
      <c r="AB81" s="23"/>
      <c r="AC81" s="23"/>
      <c r="AD81" s="23"/>
      <c r="AE81" s="23"/>
      <c r="AF81" s="23"/>
      <c r="AG81" s="23"/>
      <c r="AH81" s="23"/>
      <c r="AI81" s="23"/>
      <c r="AJ81" s="22"/>
      <c r="AK81" s="22"/>
      <c r="AL81" s="22"/>
      <c r="AM81" s="22"/>
      <c r="AN81" s="23"/>
      <c r="AO81" s="22"/>
      <c r="AP81" s="22"/>
      <c r="AQ81" s="22"/>
      <c r="AR81" s="22"/>
      <c r="AS81" s="22"/>
      <c r="AT81" s="23"/>
      <c r="AU81" s="22"/>
      <c r="AV81" s="22"/>
      <c r="AW81" s="22"/>
      <c r="AX81" s="24">
        <v>0</v>
      </c>
      <c r="AY81" s="24">
        <v>0</v>
      </c>
      <c r="AZ81" s="24">
        <v>0</v>
      </c>
      <c r="BA81" s="24">
        <v>0</v>
      </c>
      <c r="BB81" s="24">
        <v>0</v>
      </c>
      <c r="BC81" s="24">
        <v>0</v>
      </c>
      <c r="BD81" s="24">
        <v>0</v>
      </c>
      <c r="BE81" s="24">
        <v>0</v>
      </c>
      <c r="BF81" s="24">
        <v>0</v>
      </c>
      <c r="BG81" s="77">
        <f aca="true" t="shared" si="6" ref="BG81:BG121">SUM(G81:BF81)</f>
        <v>0</v>
      </c>
    </row>
    <row r="82" spans="1:59" ht="12.75">
      <c r="A82" s="123"/>
      <c r="B82" s="138" t="s">
        <v>31</v>
      </c>
      <c r="C82" s="93" t="s">
        <v>81</v>
      </c>
      <c r="D82" s="6" t="s">
        <v>16</v>
      </c>
      <c r="E82" s="80">
        <v>20</v>
      </c>
      <c r="F82" s="8">
        <f t="shared" si="5"/>
        <v>0</v>
      </c>
      <c r="G82" s="22"/>
      <c r="H82" s="22"/>
      <c r="I82" s="22"/>
      <c r="J82" s="22"/>
      <c r="K82" s="22"/>
      <c r="L82" s="22"/>
      <c r="M82" s="22"/>
      <c r="N82" s="23"/>
      <c r="O82" s="23"/>
      <c r="P82" s="23"/>
      <c r="Q82" s="23"/>
      <c r="R82" s="23"/>
      <c r="S82" s="23"/>
      <c r="T82" s="23"/>
      <c r="U82" s="23"/>
      <c r="V82" s="29"/>
      <c r="W82" s="23"/>
      <c r="X82" s="24"/>
      <c r="Y82" s="27"/>
      <c r="Z82" s="13">
        <v>2</v>
      </c>
      <c r="AA82" s="23"/>
      <c r="AB82" s="23">
        <v>2</v>
      </c>
      <c r="AC82" s="23"/>
      <c r="AD82" s="23">
        <v>2</v>
      </c>
      <c r="AE82" s="23"/>
      <c r="AF82" s="23">
        <v>2</v>
      </c>
      <c r="AG82" s="23"/>
      <c r="AH82" s="23">
        <v>2</v>
      </c>
      <c r="AI82" s="23"/>
      <c r="AJ82" s="22">
        <v>2</v>
      </c>
      <c r="AK82" s="22"/>
      <c r="AL82" s="22">
        <v>2</v>
      </c>
      <c r="AM82" s="22"/>
      <c r="AN82" s="23">
        <v>2</v>
      </c>
      <c r="AO82" s="22"/>
      <c r="AP82" s="22">
        <v>2</v>
      </c>
      <c r="AQ82" s="22"/>
      <c r="AR82" s="22">
        <v>2</v>
      </c>
      <c r="AS82" s="22"/>
      <c r="AT82" s="23"/>
      <c r="AU82" s="22"/>
      <c r="AV82" s="22"/>
      <c r="AW82" s="22"/>
      <c r="AX82" s="24">
        <v>0</v>
      </c>
      <c r="AY82" s="24">
        <v>0</v>
      </c>
      <c r="AZ82" s="24">
        <v>0</v>
      </c>
      <c r="BA82" s="24">
        <v>0</v>
      </c>
      <c r="BB82" s="24">
        <v>0</v>
      </c>
      <c r="BC82" s="24">
        <v>0</v>
      </c>
      <c r="BD82" s="24">
        <v>0</v>
      </c>
      <c r="BE82" s="24">
        <v>0</v>
      </c>
      <c r="BF82" s="24">
        <v>0</v>
      </c>
      <c r="BG82" s="77">
        <f t="shared" si="6"/>
        <v>20</v>
      </c>
    </row>
    <row r="83" spans="1:59" ht="12.75">
      <c r="A83" s="123"/>
      <c r="B83" s="139"/>
      <c r="C83" s="94"/>
      <c r="D83" s="6" t="s">
        <v>17</v>
      </c>
      <c r="E83" s="77">
        <f>E82/2</f>
        <v>10</v>
      </c>
      <c r="F83" s="8">
        <f t="shared" si="5"/>
        <v>0</v>
      </c>
      <c r="G83" s="22"/>
      <c r="H83" s="22"/>
      <c r="I83" s="22"/>
      <c r="J83" s="22"/>
      <c r="K83" s="22"/>
      <c r="L83" s="22"/>
      <c r="M83" s="22"/>
      <c r="N83" s="23"/>
      <c r="O83" s="23"/>
      <c r="P83" s="23"/>
      <c r="Q83" s="23"/>
      <c r="R83" s="23"/>
      <c r="S83" s="23"/>
      <c r="T83" s="23"/>
      <c r="U83" s="23"/>
      <c r="V83" s="29"/>
      <c r="W83" s="23"/>
      <c r="X83" s="24"/>
      <c r="Y83" s="27"/>
      <c r="Z83" s="13">
        <v>1</v>
      </c>
      <c r="AA83" s="23"/>
      <c r="AB83" s="23">
        <v>1</v>
      </c>
      <c r="AC83" s="23"/>
      <c r="AD83" s="23">
        <v>1</v>
      </c>
      <c r="AE83" s="23"/>
      <c r="AF83" s="23">
        <v>1</v>
      </c>
      <c r="AG83" s="23"/>
      <c r="AH83" s="23">
        <v>1</v>
      </c>
      <c r="AI83" s="23"/>
      <c r="AJ83" s="22">
        <v>1</v>
      </c>
      <c r="AK83" s="22"/>
      <c r="AL83" s="22">
        <v>1</v>
      </c>
      <c r="AM83" s="22"/>
      <c r="AN83" s="23">
        <v>1</v>
      </c>
      <c r="AO83" s="22"/>
      <c r="AP83" s="22">
        <v>1</v>
      </c>
      <c r="AQ83" s="22"/>
      <c r="AR83" s="22">
        <v>1</v>
      </c>
      <c r="AS83" s="22"/>
      <c r="AT83" s="23"/>
      <c r="AU83" s="22"/>
      <c r="AV83" s="22"/>
      <c r="AW83" s="22"/>
      <c r="AX83" s="24">
        <v>0</v>
      </c>
      <c r="AY83" s="24">
        <v>0</v>
      </c>
      <c r="AZ83" s="24">
        <v>0</v>
      </c>
      <c r="BA83" s="24">
        <v>0</v>
      </c>
      <c r="BB83" s="24">
        <v>0</v>
      </c>
      <c r="BC83" s="24">
        <v>0</v>
      </c>
      <c r="BD83" s="24">
        <v>0</v>
      </c>
      <c r="BE83" s="24">
        <v>0</v>
      </c>
      <c r="BF83" s="24">
        <v>0</v>
      </c>
      <c r="BG83" s="77">
        <f t="shared" si="6"/>
        <v>10</v>
      </c>
    </row>
    <row r="84" spans="1:59" ht="12.75">
      <c r="A84" s="123"/>
      <c r="B84" s="140" t="s">
        <v>32</v>
      </c>
      <c r="C84" s="93" t="s">
        <v>82</v>
      </c>
      <c r="D84" s="6" t="s">
        <v>16</v>
      </c>
      <c r="E84" s="80">
        <v>96</v>
      </c>
      <c r="F84" s="8">
        <f t="shared" si="5"/>
        <v>0</v>
      </c>
      <c r="G84" s="22"/>
      <c r="H84" s="22"/>
      <c r="I84" s="22"/>
      <c r="J84" s="22"/>
      <c r="K84" s="22"/>
      <c r="L84" s="22"/>
      <c r="M84" s="22"/>
      <c r="N84" s="23"/>
      <c r="O84" s="23"/>
      <c r="P84" s="23"/>
      <c r="Q84" s="23"/>
      <c r="R84" s="23"/>
      <c r="S84" s="23"/>
      <c r="T84" s="23"/>
      <c r="U84" s="23"/>
      <c r="V84" s="29"/>
      <c r="W84" s="23"/>
      <c r="X84" s="24"/>
      <c r="Y84" s="27"/>
      <c r="Z84" s="13"/>
      <c r="AA84" s="13">
        <v>4</v>
      </c>
      <c r="AB84" s="13">
        <v>4</v>
      </c>
      <c r="AC84" s="13">
        <v>4</v>
      </c>
      <c r="AD84" s="13">
        <v>4</v>
      </c>
      <c r="AE84" s="13">
        <v>4</v>
      </c>
      <c r="AF84" s="13">
        <v>4</v>
      </c>
      <c r="AG84" s="13">
        <v>4</v>
      </c>
      <c r="AH84" s="13">
        <v>4</v>
      </c>
      <c r="AI84" s="13">
        <v>4</v>
      </c>
      <c r="AJ84" s="13">
        <v>4</v>
      </c>
      <c r="AK84" s="13">
        <v>6</v>
      </c>
      <c r="AL84" s="13">
        <v>4</v>
      </c>
      <c r="AM84" s="13">
        <v>4</v>
      </c>
      <c r="AN84" s="13">
        <v>4</v>
      </c>
      <c r="AO84" s="13">
        <v>4</v>
      </c>
      <c r="AP84" s="13">
        <v>4</v>
      </c>
      <c r="AQ84" s="13">
        <v>4</v>
      </c>
      <c r="AR84" s="13">
        <v>4</v>
      </c>
      <c r="AS84" s="13">
        <v>4</v>
      </c>
      <c r="AT84" s="13">
        <v>4</v>
      </c>
      <c r="AU84" s="13">
        <v>4</v>
      </c>
      <c r="AV84" s="13">
        <v>4</v>
      </c>
      <c r="AW84" s="13">
        <v>6</v>
      </c>
      <c r="AX84" s="24">
        <v>0</v>
      </c>
      <c r="AY84" s="24">
        <v>0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0</v>
      </c>
      <c r="BF84" s="24">
        <v>0</v>
      </c>
      <c r="BG84" s="77">
        <f t="shared" si="6"/>
        <v>96</v>
      </c>
    </row>
    <row r="85" spans="1:59" ht="23.25" customHeight="1">
      <c r="A85" s="123"/>
      <c r="B85" s="141"/>
      <c r="C85" s="94"/>
      <c r="D85" s="6" t="s">
        <v>17</v>
      </c>
      <c r="E85" s="77">
        <v>58</v>
      </c>
      <c r="F85" s="8">
        <f t="shared" si="5"/>
        <v>0</v>
      </c>
      <c r="G85" s="22"/>
      <c r="H85" s="22"/>
      <c r="I85" s="22"/>
      <c r="J85" s="22"/>
      <c r="K85" s="22"/>
      <c r="L85" s="22"/>
      <c r="M85" s="22"/>
      <c r="N85" s="23"/>
      <c r="O85" s="23"/>
      <c r="P85" s="23"/>
      <c r="Q85" s="23"/>
      <c r="R85" s="23"/>
      <c r="S85" s="23"/>
      <c r="T85" s="23"/>
      <c r="U85" s="23"/>
      <c r="V85" s="29"/>
      <c r="W85" s="23"/>
      <c r="X85" s="24"/>
      <c r="Y85" s="27"/>
      <c r="Z85" s="13"/>
      <c r="AA85" s="23">
        <v>3</v>
      </c>
      <c r="AB85" s="23">
        <v>3</v>
      </c>
      <c r="AC85" s="23">
        <v>3</v>
      </c>
      <c r="AD85" s="23">
        <v>3</v>
      </c>
      <c r="AE85" s="23">
        <v>2</v>
      </c>
      <c r="AF85" s="23">
        <v>2</v>
      </c>
      <c r="AG85" s="23">
        <v>2</v>
      </c>
      <c r="AH85" s="23">
        <v>3</v>
      </c>
      <c r="AI85" s="23">
        <v>2</v>
      </c>
      <c r="AJ85" s="22">
        <v>2</v>
      </c>
      <c r="AK85" s="22">
        <v>3</v>
      </c>
      <c r="AL85" s="22">
        <v>3</v>
      </c>
      <c r="AM85" s="22">
        <v>2</v>
      </c>
      <c r="AN85" s="23">
        <v>2</v>
      </c>
      <c r="AO85" s="22">
        <v>2</v>
      </c>
      <c r="AP85" s="22">
        <v>3</v>
      </c>
      <c r="AQ85" s="22">
        <v>2</v>
      </c>
      <c r="AR85" s="22"/>
      <c r="AS85" s="22">
        <v>1</v>
      </c>
      <c r="AT85" s="23">
        <v>2</v>
      </c>
      <c r="AU85" s="22">
        <v>1</v>
      </c>
      <c r="AV85" s="22">
        <v>5</v>
      </c>
      <c r="AW85" s="22">
        <v>7</v>
      </c>
      <c r="AX85" s="24">
        <v>0</v>
      </c>
      <c r="AY85" s="24">
        <v>0</v>
      </c>
      <c r="AZ85" s="24">
        <v>0</v>
      </c>
      <c r="BA85" s="24">
        <v>0</v>
      </c>
      <c r="BB85" s="24">
        <v>0</v>
      </c>
      <c r="BC85" s="24">
        <v>0</v>
      </c>
      <c r="BD85" s="24">
        <v>0</v>
      </c>
      <c r="BE85" s="24">
        <v>0</v>
      </c>
      <c r="BF85" s="24">
        <v>0</v>
      </c>
      <c r="BG85" s="77">
        <f t="shared" si="6"/>
        <v>58</v>
      </c>
    </row>
    <row r="86" spans="1:59" ht="12.75">
      <c r="A86" s="123"/>
      <c r="B86" s="57" t="s">
        <v>33</v>
      </c>
      <c r="C86" s="6" t="s">
        <v>144</v>
      </c>
      <c r="D86" s="6" t="s">
        <v>16</v>
      </c>
      <c r="E86" s="80">
        <v>0</v>
      </c>
      <c r="F86" s="8">
        <f t="shared" si="5"/>
        <v>0</v>
      </c>
      <c r="G86" s="22"/>
      <c r="H86" s="22"/>
      <c r="I86" s="22"/>
      <c r="J86" s="22"/>
      <c r="K86" s="22"/>
      <c r="L86" s="22"/>
      <c r="M86" s="22"/>
      <c r="N86" s="23"/>
      <c r="O86" s="23"/>
      <c r="P86" s="23"/>
      <c r="Q86" s="23"/>
      <c r="R86" s="23"/>
      <c r="S86" s="23"/>
      <c r="T86" s="23"/>
      <c r="U86" s="23"/>
      <c r="V86" s="29"/>
      <c r="W86" s="23"/>
      <c r="X86" s="24"/>
      <c r="Y86" s="27"/>
      <c r="Z86" s="13"/>
      <c r="AA86" s="23"/>
      <c r="AB86" s="23"/>
      <c r="AC86" s="23"/>
      <c r="AD86" s="23"/>
      <c r="AE86" s="23"/>
      <c r="AF86" s="23"/>
      <c r="AG86" s="23"/>
      <c r="AH86" s="23"/>
      <c r="AI86" s="23"/>
      <c r="AJ86" s="22"/>
      <c r="AK86" s="22"/>
      <c r="AL86" s="22"/>
      <c r="AM86" s="22"/>
      <c r="AN86" s="23"/>
      <c r="AO86" s="22"/>
      <c r="AP86" s="22"/>
      <c r="AQ86" s="22"/>
      <c r="AR86" s="22"/>
      <c r="AS86" s="22"/>
      <c r="AT86" s="23"/>
      <c r="AU86" s="22"/>
      <c r="AV86" s="22"/>
      <c r="AW86" s="22"/>
      <c r="AX86" s="24">
        <v>0</v>
      </c>
      <c r="AY86" s="24">
        <v>0</v>
      </c>
      <c r="AZ86" s="24">
        <v>0</v>
      </c>
      <c r="BA86" s="24">
        <v>0</v>
      </c>
      <c r="BB86" s="24">
        <v>0</v>
      </c>
      <c r="BC86" s="24">
        <v>0</v>
      </c>
      <c r="BD86" s="24">
        <v>0</v>
      </c>
      <c r="BE86" s="24">
        <v>0</v>
      </c>
      <c r="BF86" s="24">
        <v>0</v>
      </c>
      <c r="BG86" s="77">
        <f t="shared" si="6"/>
        <v>0</v>
      </c>
    </row>
    <row r="87" spans="1:59" ht="12.75">
      <c r="A87" s="123"/>
      <c r="B87" s="57" t="s">
        <v>34</v>
      </c>
      <c r="C87" s="6" t="s">
        <v>145</v>
      </c>
      <c r="D87" s="6" t="s">
        <v>16</v>
      </c>
      <c r="E87" s="80"/>
      <c r="F87" s="8">
        <f t="shared" si="5"/>
        <v>0</v>
      </c>
      <c r="G87" s="22"/>
      <c r="H87" s="22"/>
      <c r="I87" s="22"/>
      <c r="J87" s="22"/>
      <c r="K87" s="22"/>
      <c r="L87" s="22"/>
      <c r="M87" s="22"/>
      <c r="N87" s="23"/>
      <c r="O87" s="23"/>
      <c r="P87" s="23"/>
      <c r="Q87" s="23"/>
      <c r="R87" s="23"/>
      <c r="S87" s="23"/>
      <c r="T87" s="23"/>
      <c r="U87" s="23"/>
      <c r="V87" s="29"/>
      <c r="W87" s="23"/>
      <c r="X87" s="24"/>
      <c r="Y87" s="27"/>
      <c r="Z87" s="13"/>
      <c r="AA87" s="23"/>
      <c r="AB87" s="23"/>
      <c r="AC87" s="23"/>
      <c r="AD87" s="23"/>
      <c r="AE87" s="23"/>
      <c r="AF87" s="23"/>
      <c r="AG87" s="23"/>
      <c r="AH87" s="23"/>
      <c r="AI87" s="23"/>
      <c r="AJ87" s="22"/>
      <c r="AK87" s="22"/>
      <c r="AL87" s="22"/>
      <c r="AM87" s="22"/>
      <c r="AN87" s="23"/>
      <c r="AO87" s="22"/>
      <c r="AP87" s="22"/>
      <c r="AQ87" s="22"/>
      <c r="AR87" s="22"/>
      <c r="AS87" s="22"/>
      <c r="AT87" s="23"/>
      <c r="AU87" s="22"/>
      <c r="AV87" s="22"/>
      <c r="AW87" s="22"/>
      <c r="AX87" s="24">
        <v>0</v>
      </c>
      <c r="AY87" s="24">
        <v>0</v>
      </c>
      <c r="AZ87" s="24">
        <v>0</v>
      </c>
      <c r="BA87" s="24">
        <v>0</v>
      </c>
      <c r="BB87" s="24">
        <v>0</v>
      </c>
      <c r="BC87" s="24">
        <v>0</v>
      </c>
      <c r="BD87" s="24">
        <v>0</v>
      </c>
      <c r="BE87" s="24">
        <v>0</v>
      </c>
      <c r="BF87" s="24">
        <v>0</v>
      </c>
      <c r="BG87" s="77">
        <f t="shared" si="6"/>
        <v>0</v>
      </c>
    </row>
    <row r="88" spans="1:59" ht="12.75" hidden="1">
      <c r="A88" s="123"/>
      <c r="B88" s="142" t="s">
        <v>36</v>
      </c>
      <c r="C88" s="136" t="s">
        <v>83</v>
      </c>
      <c r="D88" s="7" t="s">
        <v>16</v>
      </c>
      <c r="E88" s="77">
        <f>E90+E101+E102</f>
        <v>0</v>
      </c>
      <c r="F88" s="8">
        <f t="shared" si="5"/>
        <v>0</v>
      </c>
      <c r="G88" s="45"/>
      <c r="H88" s="45"/>
      <c r="I88" s="45"/>
      <c r="J88" s="45"/>
      <c r="K88" s="45"/>
      <c r="L88" s="45"/>
      <c r="M88" s="45"/>
      <c r="N88" s="39"/>
      <c r="O88" s="39"/>
      <c r="P88" s="39"/>
      <c r="Q88" s="39"/>
      <c r="R88" s="39"/>
      <c r="S88" s="39"/>
      <c r="T88" s="39"/>
      <c r="U88" s="39"/>
      <c r="V88" s="46"/>
      <c r="W88" s="39"/>
      <c r="X88" s="45"/>
      <c r="Y88" s="46"/>
      <c r="Z88" s="45"/>
      <c r="AA88" s="39"/>
      <c r="AB88" s="39"/>
      <c r="AC88" s="39"/>
      <c r="AD88" s="39"/>
      <c r="AE88" s="39"/>
      <c r="AF88" s="39"/>
      <c r="AG88" s="39"/>
      <c r="AH88" s="39"/>
      <c r="AI88" s="39"/>
      <c r="AJ88" s="45"/>
      <c r="AK88" s="45"/>
      <c r="AL88" s="45"/>
      <c r="AM88" s="45"/>
      <c r="AN88" s="39"/>
      <c r="AO88" s="45"/>
      <c r="AP88" s="45"/>
      <c r="AQ88" s="45"/>
      <c r="AR88" s="45"/>
      <c r="AS88" s="45"/>
      <c r="AT88" s="39"/>
      <c r="AU88" s="45"/>
      <c r="AV88" s="22"/>
      <c r="AW88" s="22"/>
      <c r="AX88" s="24">
        <v>0</v>
      </c>
      <c r="AY88" s="24">
        <v>0</v>
      </c>
      <c r="AZ88" s="24"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24">
        <v>0</v>
      </c>
      <c r="BG88" s="77">
        <f t="shared" si="6"/>
        <v>0</v>
      </c>
    </row>
    <row r="89" spans="1:59" ht="12.75" hidden="1">
      <c r="A89" s="123"/>
      <c r="B89" s="143"/>
      <c r="C89" s="137"/>
      <c r="D89" s="7" t="s">
        <v>17</v>
      </c>
      <c r="E89" s="77">
        <f>E91</f>
        <v>0</v>
      </c>
      <c r="F89" s="8">
        <f t="shared" si="5"/>
        <v>0</v>
      </c>
      <c r="G89" s="45"/>
      <c r="H89" s="45"/>
      <c r="I89" s="45"/>
      <c r="J89" s="45"/>
      <c r="K89" s="45"/>
      <c r="L89" s="45"/>
      <c r="M89" s="45"/>
      <c r="N89" s="39"/>
      <c r="O89" s="39"/>
      <c r="P89" s="39"/>
      <c r="Q89" s="39"/>
      <c r="R89" s="39"/>
      <c r="S89" s="39"/>
      <c r="T89" s="39"/>
      <c r="U89" s="39"/>
      <c r="V89" s="46"/>
      <c r="W89" s="39"/>
      <c r="X89" s="45"/>
      <c r="Y89" s="46"/>
      <c r="Z89" s="45"/>
      <c r="AA89" s="39"/>
      <c r="AB89" s="39"/>
      <c r="AC89" s="39"/>
      <c r="AD89" s="39"/>
      <c r="AE89" s="39"/>
      <c r="AF89" s="39"/>
      <c r="AG89" s="39"/>
      <c r="AH89" s="39"/>
      <c r="AI89" s="39"/>
      <c r="AJ89" s="45"/>
      <c r="AK89" s="45"/>
      <c r="AL89" s="45"/>
      <c r="AM89" s="45"/>
      <c r="AN89" s="39"/>
      <c r="AO89" s="45"/>
      <c r="AP89" s="45"/>
      <c r="AQ89" s="45"/>
      <c r="AR89" s="45"/>
      <c r="AS89" s="45"/>
      <c r="AT89" s="39"/>
      <c r="AU89" s="45"/>
      <c r="AV89" s="22"/>
      <c r="AW89" s="22"/>
      <c r="AX89" s="24">
        <v>0</v>
      </c>
      <c r="AY89" s="24">
        <v>0</v>
      </c>
      <c r="AZ89" s="24">
        <v>0</v>
      </c>
      <c r="BA89" s="24">
        <v>0</v>
      </c>
      <c r="BB89" s="24">
        <v>0</v>
      </c>
      <c r="BC89" s="24">
        <v>0</v>
      </c>
      <c r="BD89" s="24">
        <v>0</v>
      </c>
      <c r="BE89" s="24">
        <v>0</v>
      </c>
      <c r="BF89" s="24">
        <v>0</v>
      </c>
      <c r="BG89" s="77">
        <f t="shared" si="6"/>
        <v>0</v>
      </c>
    </row>
    <row r="90" spans="1:59" ht="12.75" hidden="1">
      <c r="A90" s="123"/>
      <c r="B90" s="144" t="s">
        <v>37</v>
      </c>
      <c r="C90" s="146" t="s">
        <v>84</v>
      </c>
      <c r="D90" s="11" t="s">
        <v>16</v>
      </c>
      <c r="E90" s="80">
        <f>E92+E94+E95+E96+E97+E98+E99+E100</f>
        <v>0</v>
      </c>
      <c r="F90" s="8"/>
      <c r="G90" s="5"/>
      <c r="H90" s="5"/>
      <c r="I90" s="5"/>
      <c r="J90" s="5"/>
      <c r="K90" s="5"/>
      <c r="L90" s="5"/>
      <c r="M90" s="5"/>
      <c r="N90" s="6"/>
      <c r="O90" s="6"/>
      <c r="P90" s="6"/>
      <c r="Q90" s="6"/>
      <c r="R90" s="6"/>
      <c r="S90" s="6"/>
      <c r="T90" s="6"/>
      <c r="U90" s="23"/>
      <c r="V90" s="29"/>
      <c r="W90" s="23"/>
      <c r="X90" s="24"/>
      <c r="Y90" s="27"/>
      <c r="Z90" s="13"/>
      <c r="AA90" s="6"/>
      <c r="AB90" s="23"/>
      <c r="AC90" s="23"/>
      <c r="AD90" s="23"/>
      <c r="AE90" s="6"/>
      <c r="AF90" s="6"/>
      <c r="AG90" s="23"/>
      <c r="AH90" s="23"/>
      <c r="AI90" s="6"/>
      <c r="AJ90" s="5"/>
      <c r="AK90" s="5"/>
      <c r="AL90" s="5"/>
      <c r="AM90" s="5"/>
      <c r="AN90" s="6"/>
      <c r="AO90" s="22"/>
      <c r="AP90" s="22"/>
      <c r="AQ90" s="22"/>
      <c r="AR90" s="22"/>
      <c r="AS90" s="22"/>
      <c r="AT90" s="6"/>
      <c r="AU90" s="22"/>
      <c r="AV90" s="22"/>
      <c r="AW90" s="22"/>
      <c r="AX90" s="24">
        <v>0</v>
      </c>
      <c r="AY90" s="24">
        <v>0</v>
      </c>
      <c r="AZ90" s="24">
        <v>0</v>
      </c>
      <c r="BA90" s="24">
        <v>0</v>
      </c>
      <c r="BB90" s="24">
        <v>0</v>
      </c>
      <c r="BC90" s="24">
        <v>0</v>
      </c>
      <c r="BD90" s="24">
        <v>0</v>
      </c>
      <c r="BE90" s="24">
        <v>0</v>
      </c>
      <c r="BF90" s="24">
        <v>0</v>
      </c>
      <c r="BG90" s="77">
        <f t="shared" si="6"/>
        <v>0</v>
      </c>
    </row>
    <row r="91" spans="1:59" ht="27" customHeight="1" hidden="1">
      <c r="A91" s="123"/>
      <c r="B91" s="145"/>
      <c r="C91" s="147"/>
      <c r="D91" s="11" t="s">
        <v>17</v>
      </c>
      <c r="E91" s="77">
        <f>E90/2</f>
        <v>0</v>
      </c>
      <c r="F91" s="8">
        <f>E91-BG91</f>
        <v>0</v>
      </c>
      <c r="G91" s="5"/>
      <c r="H91" s="5"/>
      <c r="I91" s="5"/>
      <c r="J91" s="5"/>
      <c r="K91" s="5"/>
      <c r="L91" s="5"/>
      <c r="M91" s="5"/>
      <c r="N91" s="6"/>
      <c r="O91" s="6"/>
      <c r="P91" s="6"/>
      <c r="Q91" s="6"/>
      <c r="R91" s="6"/>
      <c r="S91" s="6"/>
      <c r="T91" s="6"/>
      <c r="U91" s="23"/>
      <c r="V91" s="29"/>
      <c r="W91" s="23"/>
      <c r="X91" s="24"/>
      <c r="Y91" s="27"/>
      <c r="Z91" s="13"/>
      <c r="AA91" s="6"/>
      <c r="AB91" s="23"/>
      <c r="AC91" s="23"/>
      <c r="AD91" s="23"/>
      <c r="AE91" s="6"/>
      <c r="AF91" s="6"/>
      <c r="AG91" s="23"/>
      <c r="AH91" s="23"/>
      <c r="AI91" s="6"/>
      <c r="AJ91" s="5"/>
      <c r="AK91" s="5"/>
      <c r="AL91" s="5"/>
      <c r="AM91" s="5"/>
      <c r="AN91" s="6"/>
      <c r="AO91" s="22"/>
      <c r="AP91" s="22"/>
      <c r="AQ91" s="22"/>
      <c r="AR91" s="22"/>
      <c r="AS91" s="22"/>
      <c r="AT91" s="6"/>
      <c r="AU91" s="22"/>
      <c r="AV91" s="22"/>
      <c r="AW91" s="22"/>
      <c r="AX91" s="24">
        <v>0</v>
      </c>
      <c r="AY91" s="24">
        <v>0</v>
      </c>
      <c r="AZ91" s="24">
        <v>0</v>
      </c>
      <c r="BA91" s="24">
        <v>0</v>
      </c>
      <c r="BB91" s="24">
        <v>0</v>
      </c>
      <c r="BC91" s="24">
        <v>0</v>
      </c>
      <c r="BD91" s="24">
        <v>0</v>
      </c>
      <c r="BE91" s="24">
        <v>0</v>
      </c>
      <c r="BF91" s="24">
        <v>0</v>
      </c>
      <c r="BG91" s="77">
        <f t="shared" si="6"/>
        <v>0</v>
      </c>
    </row>
    <row r="92" spans="1:59" ht="12.75" hidden="1">
      <c r="A92" s="123"/>
      <c r="B92" s="138"/>
      <c r="C92" s="93" t="s">
        <v>90</v>
      </c>
      <c r="D92" s="93" t="s">
        <v>16</v>
      </c>
      <c r="E92" s="102"/>
      <c r="F92" s="91">
        <f>E92-BG92</f>
        <v>0</v>
      </c>
      <c r="G92" s="5"/>
      <c r="H92" s="5"/>
      <c r="I92" s="5"/>
      <c r="J92" s="5"/>
      <c r="K92" s="5"/>
      <c r="L92" s="5"/>
      <c r="M92" s="5"/>
      <c r="N92" s="6"/>
      <c r="O92" s="6"/>
      <c r="P92" s="6"/>
      <c r="Q92" s="6"/>
      <c r="R92" s="6"/>
      <c r="S92" s="6"/>
      <c r="T92" s="6"/>
      <c r="U92" s="23"/>
      <c r="V92" s="29"/>
      <c r="W92" s="23"/>
      <c r="X92" s="24"/>
      <c r="Y92" s="27"/>
      <c r="Z92" s="13"/>
      <c r="AA92" s="6"/>
      <c r="AB92" s="23"/>
      <c r="AC92" s="23"/>
      <c r="AD92" s="23"/>
      <c r="AE92" s="6"/>
      <c r="AF92" s="6"/>
      <c r="AG92" s="23"/>
      <c r="AH92" s="23"/>
      <c r="AI92" s="6"/>
      <c r="AJ92" s="5"/>
      <c r="AK92" s="5"/>
      <c r="AL92" s="5"/>
      <c r="AM92" s="5"/>
      <c r="AN92" s="6"/>
      <c r="AO92" s="22"/>
      <c r="AP92" s="22"/>
      <c r="AQ92" s="22"/>
      <c r="AR92" s="22"/>
      <c r="AS92" s="22"/>
      <c r="AT92" s="6"/>
      <c r="AU92" s="22"/>
      <c r="AV92" s="22"/>
      <c r="AW92" s="22"/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0</v>
      </c>
      <c r="BF92" s="24">
        <v>0</v>
      </c>
      <c r="BG92" s="77">
        <f t="shared" si="6"/>
        <v>0</v>
      </c>
    </row>
    <row r="93" spans="1:59" ht="12.75" hidden="1">
      <c r="A93" s="123"/>
      <c r="B93" s="139"/>
      <c r="C93" s="94"/>
      <c r="D93" s="94"/>
      <c r="E93" s="103"/>
      <c r="F93" s="92"/>
      <c r="G93" s="5"/>
      <c r="H93" s="5"/>
      <c r="I93" s="5"/>
      <c r="J93" s="5"/>
      <c r="K93" s="5"/>
      <c r="L93" s="5"/>
      <c r="M93" s="5"/>
      <c r="N93" s="6"/>
      <c r="O93" s="6"/>
      <c r="P93" s="6"/>
      <c r="Q93" s="6"/>
      <c r="R93" s="6"/>
      <c r="S93" s="6"/>
      <c r="T93" s="6"/>
      <c r="U93" s="23"/>
      <c r="V93" s="29"/>
      <c r="W93" s="23"/>
      <c r="X93" s="24"/>
      <c r="Y93" s="27"/>
      <c r="Z93" s="13"/>
      <c r="AA93" s="6"/>
      <c r="AB93" s="23"/>
      <c r="AC93" s="23"/>
      <c r="AD93" s="23"/>
      <c r="AE93" s="6"/>
      <c r="AF93" s="6"/>
      <c r="AG93" s="23"/>
      <c r="AH93" s="23"/>
      <c r="AI93" s="6"/>
      <c r="AJ93" s="5"/>
      <c r="AK93" s="5"/>
      <c r="AL93" s="5"/>
      <c r="AM93" s="5"/>
      <c r="AN93" s="6"/>
      <c r="AO93" s="22"/>
      <c r="AP93" s="22"/>
      <c r="AQ93" s="22"/>
      <c r="AR93" s="22"/>
      <c r="AS93" s="22"/>
      <c r="AT93" s="6"/>
      <c r="AU93" s="22"/>
      <c r="AV93" s="22"/>
      <c r="AW93" s="22"/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77">
        <f t="shared" si="6"/>
        <v>0</v>
      </c>
    </row>
    <row r="94" spans="1:59" ht="26.25" hidden="1">
      <c r="A94" s="123"/>
      <c r="B94" s="50"/>
      <c r="C94" s="28" t="s">
        <v>91</v>
      </c>
      <c r="D94" s="6" t="s">
        <v>16</v>
      </c>
      <c r="E94" s="83"/>
      <c r="F94" s="8">
        <f aca="true" t="shared" si="7" ref="F94:F121">E94-BG94</f>
        <v>0</v>
      </c>
      <c r="G94" s="5"/>
      <c r="H94" s="5"/>
      <c r="I94" s="5"/>
      <c r="J94" s="5"/>
      <c r="K94" s="5"/>
      <c r="L94" s="5"/>
      <c r="M94" s="5"/>
      <c r="N94" s="6"/>
      <c r="O94" s="6"/>
      <c r="P94" s="6"/>
      <c r="Q94" s="6"/>
      <c r="R94" s="6"/>
      <c r="S94" s="6"/>
      <c r="T94" s="6"/>
      <c r="U94" s="23"/>
      <c r="V94" s="29"/>
      <c r="W94" s="23"/>
      <c r="X94" s="24"/>
      <c r="Y94" s="27"/>
      <c r="Z94" s="13"/>
      <c r="AA94" s="6"/>
      <c r="AB94" s="23"/>
      <c r="AC94" s="23"/>
      <c r="AD94" s="23"/>
      <c r="AE94" s="6"/>
      <c r="AF94" s="6"/>
      <c r="AG94" s="23"/>
      <c r="AH94" s="23"/>
      <c r="AI94" s="6"/>
      <c r="AJ94" s="5"/>
      <c r="AK94" s="5"/>
      <c r="AL94" s="5"/>
      <c r="AM94" s="5"/>
      <c r="AN94" s="6"/>
      <c r="AO94" s="22"/>
      <c r="AP94" s="22"/>
      <c r="AQ94" s="22"/>
      <c r="AR94" s="22"/>
      <c r="AS94" s="22"/>
      <c r="AT94" s="6"/>
      <c r="AU94" s="22"/>
      <c r="AV94" s="22"/>
      <c r="AW94" s="22"/>
      <c r="AX94" s="24">
        <v>0</v>
      </c>
      <c r="AY94" s="24">
        <v>0</v>
      </c>
      <c r="AZ94" s="24">
        <v>0</v>
      </c>
      <c r="BA94" s="24">
        <v>0</v>
      </c>
      <c r="BB94" s="24">
        <v>0</v>
      </c>
      <c r="BC94" s="24">
        <v>0</v>
      </c>
      <c r="BD94" s="24">
        <v>0</v>
      </c>
      <c r="BE94" s="24">
        <v>0</v>
      </c>
      <c r="BF94" s="24">
        <v>0</v>
      </c>
      <c r="BG94" s="77">
        <f t="shared" si="6"/>
        <v>0</v>
      </c>
    </row>
    <row r="95" spans="1:59" ht="26.25" hidden="1">
      <c r="A95" s="123"/>
      <c r="B95" s="50"/>
      <c r="C95" s="28" t="s">
        <v>92</v>
      </c>
      <c r="D95" s="6" t="s">
        <v>16</v>
      </c>
      <c r="E95" s="83"/>
      <c r="F95" s="8">
        <f t="shared" si="7"/>
        <v>0</v>
      </c>
      <c r="G95" s="5"/>
      <c r="H95" s="5"/>
      <c r="I95" s="5"/>
      <c r="J95" s="5"/>
      <c r="K95" s="5"/>
      <c r="L95" s="5"/>
      <c r="M95" s="5"/>
      <c r="N95" s="6"/>
      <c r="O95" s="6"/>
      <c r="P95" s="6"/>
      <c r="Q95" s="6"/>
      <c r="R95" s="6"/>
      <c r="S95" s="6"/>
      <c r="T95" s="6"/>
      <c r="U95" s="23"/>
      <c r="V95" s="29"/>
      <c r="W95" s="23"/>
      <c r="X95" s="24"/>
      <c r="Y95" s="27"/>
      <c r="Z95" s="13"/>
      <c r="AA95" s="6"/>
      <c r="AB95" s="23"/>
      <c r="AC95" s="23"/>
      <c r="AD95" s="23"/>
      <c r="AE95" s="6"/>
      <c r="AF95" s="6"/>
      <c r="AG95" s="23"/>
      <c r="AH95" s="23"/>
      <c r="AI95" s="6"/>
      <c r="AJ95" s="5"/>
      <c r="AK95" s="5"/>
      <c r="AL95" s="5"/>
      <c r="AM95" s="5"/>
      <c r="AN95" s="6"/>
      <c r="AO95" s="22"/>
      <c r="AP95" s="22"/>
      <c r="AQ95" s="22"/>
      <c r="AR95" s="22"/>
      <c r="AS95" s="22"/>
      <c r="AT95" s="6"/>
      <c r="AU95" s="22"/>
      <c r="AV95" s="22"/>
      <c r="AW95" s="22"/>
      <c r="AX95" s="24">
        <v>0</v>
      </c>
      <c r="AY95" s="24">
        <v>0</v>
      </c>
      <c r="AZ95" s="24">
        <v>0</v>
      </c>
      <c r="BA95" s="24">
        <v>0</v>
      </c>
      <c r="BB95" s="24">
        <v>0</v>
      </c>
      <c r="BC95" s="24">
        <v>0</v>
      </c>
      <c r="BD95" s="24">
        <v>0</v>
      </c>
      <c r="BE95" s="24">
        <v>0</v>
      </c>
      <c r="BF95" s="24">
        <v>0</v>
      </c>
      <c r="BG95" s="77">
        <f t="shared" si="6"/>
        <v>0</v>
      </c>
    </row>
    <row r="96" spans="1:59" ht="26.25" hidden="1">
      <c r="A96" s="123"/>
      <c r="B96" s="50"/>
      <c r="C96" s="28" t="s">
        <v>93</v>
      </c>
      <c r="D96" s="6" t="s">
        <v>16</v>
      </c>
      <c r="E96" s="83"/>
      <c r="F96" s="8">
        <f t="shared" si="7"/>
        <v>0</v>
      </c>
      <c r="G96" s="5"/>
      <c r="H96" s="5"/>
      <c r="I96" s="5"/>
      <c r="J96" s="5"/>
      <c r="K96" s="5"/>
      <c r="L96" s="5"/>
      <c r="M96" s="5"/>
      <c r="N96" s="6"/>
      <c r="O96" s="6"/>
      <c r="P96" s="6"/>
      <c r="Q96" s="6"/>
      <c r="R96" s="6"/>
      <c r="S96" s="6"/>
      <c r="T96" s="6"/>
      <c r="U96" s="23"/>
      <c r="V96" s="29"/>
      <c r="W96" s="23"/>
      <c r="X96" s="24"/>
      <c r="Y96" s="27"/>
      <c r="Z96" s="13"/>
      <c r="AA96" s="6"/>
      <c r="AB96" s="23"/>
      <c r="AC96" s="23"/>
      <c r="AD96" s="23"/>
      <c r="AE96" s="6"/>
      <c r="AF96" s="6"/>
      <c r="AG96" s="23"/>
      <c r="AH96" s="23"/>
      <c r="AI96" s="6"/>
      <c r="AJ96" s="5"/>
      <c r="AK96" s="5"/>
      <c r="AL96" s="5"/>
      <c r="AM96" s="5"/>
      <c r="AN96" s="6"/>
      <c r="AO96" s="22"/>
      <c r="AP96" s="22"/>
      <c r="AQ96" s="22"/>
      <c r="AR96" s="22"/>
      <c r="AS96" s="22"/>
      <c r="AT96" s="6"/>
      <c r="AU96" s="22"/>
      <c r="AV96" s="22"/>
      <c r="AW96" s="22"/>
      <c r="AX96" s="24">
        <v>0</v>
      </c>
      <c r="AY96" s="24">
        <v>0</v>
      </c>
      <c r="AZ96" s="24">
        <v>0</v>
      </c>
      <c r="BA96" s="24">
        <v>0</v>
      </c>
      <c r="BB96" s="24">
        <v>0</v>
      </c>
      <c r="BC96" s="24">
        <v>0</v>
      </c>
      <c r="BD96" s="24">
        <v>0</v>
      </c>
      <c r="BE96" s="24">
        <v>0</v>
      </c>
      <c r="BF96" s="24">
        <v>0</v>
      </c>
      <c r="BG96" s="77">
        <f t="shared" si="6"/>
        <v>0</v>
      </c>
    </row>
    <row r="97" spans="1:59" ht="24" customHeight="1" hidden="1">
      <c r="A97" s="123"/>
      <c r="B97" s="50"/>
      <c r="C97" s="28" t="s">
        <v>94</v>
      </c>
      <c r="D97" s="6" t="s">
        <v>16</v>
      </c>
      <c r="E97" s="83"/>
      <c r="F97" s="8">
        <f t="shared" si="7"/>
        <v>0</v>
      </c>
      <c r="G97" s="5"/>
      <c r="H97" s="5"/>
      <c r="I97" s="5"/>
      <c r="J97" s="5"/>
      <c r="K97" s="5"/>
      <c r="L97" s="5"/>
      <c r="M97" s="5"/>
      <c r="N97" s="6"/>
      <c r="O97" s="6"/>
      <c r="P97" s="6"/>
      <c r="Q97" s="6"/>
      <c r="R97" s="6"/>
      <c r="S97" s="6"/>
      <c r="T97" s="6"/>
      <c r="U97" s="23"/>
      <c r="V97" s="29"/>
      <c r="W97" s="23"/>
      <c r="X97" s="24"/>
      <c r="Y97" s="27"/>
      <c r="Z97" s="13"/>
      <c r="AA97" s="6"/>
      <c r="AB97" s="23"/>
      <c r="AC97" s="23"/>
      <c r="AD97" s="23"/>
      <c r="AE97" s="6"/>
      <c r="AF97" s="6"/>
      <c r="AG97" s="23"/>
      <c r="AH97" s="23"/>
      <c r="AI97" s="6"/>
      <c r="AJ97" s="5"/>
      <c r="AK97" s="5"/>
      <c r="AL97" s="5"/>
      <c r="AM97" s="5"/>
      <c r="AN97" s="6"/>
      <c r="AO97" s="22"/>
      <c r="AP97" s="22"/>
      <c r="AQ97" s="22"/>
      <c r="AR97" s="22"/>
      <c r="AS97" s="22"/>
      <c r="AT97" s="6"/>
      <c r="AU97" s="22"/>
      <c r="AV97" s="22"/>
      <c r="AW97" s="22"/>
      <c r="AX97" s="24">
        <v>0</v>
      </c>
      <c r="AY97" s="24">
        <v>0</v>
      </c>
      <c r="AZ97" s="24">
        <v>0</v>
      </c>
      <c r="BA97" s="24">
        <v>0</v>
      </c>
      <c r="BB97" s="24">
        <v>0</v>
      </c>
      <c r="BC97" s="24">
        <v>0</v>
      </c>
      <c r="BD97" s="24">
        <v>0</v>
      </c>
      <c r="BE97" s="24">
        <v>0</v>
      </c>
      <c r="BF97" s="24">
        <v>0</v>
      </c>
      <c r="BG97" s="77">
        <f t="shared" si="6"/>
        <v>0</v>
      </c>
    </row>
    <row r="98" spans="1:59" ht="39" hidden="1">
      <c r="A98" s="123"/>
      <c r="B98" s="50"/>
      <c r="C98" s="28" t="s">
        <v>95</v>
      </c>
      <c r="D98" s="6" t="s">
        <v>16</v>
      </c>
      <c r="E98" s="83"/>
      <c r="F98" s="8">
        <f t="shared" si="7"/>
        <v>0</v>
      </c>
      <c r="G98" s="5"/>
      <c r="H98" s="5"/>
      <c r="I98" s="5"/>
      <c r="J98" s="5"/>
      <c r="K98" s="5"/>
      <c r="L98" s="5"/>
      <c r="M98" s="5"/>
      <c r="N98" s="6"/>
      <c r="O98" s="6"/>
      <c r="P98" s="6"/>
      <c r="Q98" s="6"/>
      <c r="R98" s="6"/>
      <c r="S98" s="6"/>
      <c r="T98" s="6"/>
      <c r="U98" s="23"/>
      <c r="V98" s="29"/>
      <c r="W98" s="23"/>
      <c r="X98" s="24"/>
      <c r="Y98" s="27"/>
      <c r="Z98" s="13"/>
      <c r="AA98" s="6"/>
      <c r="AB98" s="23"/>
      <c r="AC98" s="23"/>
      <c r="AD98" s="23"/>
      <c r="AE98" s="6"/>
      <c r="AF98" s="6"/>
      <c r="AG98" s="23"/>
      <c r="AH98" s="23"/>
      <c r="AI98" s="6"/>
      <c r="AJ98" s="5"/>
      <c r="AK98" s="5"/>
      <c r="AL98" s="5"/>
      <c r="AM98" s="5"/>
      <c r="AN98" s="6"/>
      <c r="AO98" s="22"/>
      <c r="AP98" s="22"/>
      <c r="AQ98" s="22"/>
      <c r="AR98" s="22"/>
      <c r="AS98" s="22"/>
      <c r="AT98" s="6"/>
      <c r="AU98" s="22"/>
      <c r="AV98" s="22"/>
      <c r="AW98" s="22"/>
      <c r="AX98" s="24">
        <v>0</v>
      </c>
      <c r="AY98" s="24">
        <v>0</v>
      </c>
      <c r="AZ98" s="24">
        <v>0</v>
      </c>
      <c r="BA98" s="24">
        <v>0</v>
      </c>
      <c r="BB98" s="24">
        <v>0</v>
      </c>
      <c r="BC98" s="24">
        <v>0</v>
      </c>
      <c r="BD98" s="24">
        <v>0</v>
      </c>
      <c r="BE98" s="24">
        <v>0</v>
      </c>
      <c r="BF98" s="24">
        <v>0</v>
      </c>
      <c r="BG98" s="77">
        <f t="shared" si="6"/>
        <v>0</v>
      </c>
    </row>
    <row r="99" spans="1:59" ht="26.25" hidden="1">
      <c r="A99" s="123"/>
      <c r="B99" s="50"/>
      <c r="C99" s="28" t="s">
        <v>96</v>
      </c>
      <c r="D99" s="6" t="s">
        <v>16</v>
      </c>
      <c r="E99" s="83"/>
      <c r="F99" s="8">
        <f t="shared" si="7"/>
        <v>0</v>
      </c>
      <c r="G99" s="5"/>
      <c r="H99" s="5"/>
      <c r="I99" s="5"/>
      <c r="J99" s="5"/>
      <c r="K99" s="5"/>
      <c r="L99" s="5"/>
      <c r="M99" s="5"/>
      <c r="N99" s="6"/>
      <c r="O99" s="6"/>
      <c r="P99" s="6"/>
      <c r="Q99" s="6"/>
      <c r="R99" s="6"/>
      <c r="S99" s="6"/>
      <c r="T99" s="6"/>
      <c r="U99" s="23"/>
      <c r="V99" s="29"/>
      <c r="W99" s="23"/>
      <c r="X99" s="24"/>
      <c r="Y99" s="27"/>
      <c r="Z99" s="13"/>
      <c r="AA99" s="6"/>
      <c r="AB99" s="23"/>
      <c r="AC99" s="23"/>
      <c r="AD99" s="23"/>
      <c r="AE99" s="6"/>
      <c r="AF99" s="6"/>
      <c r="AG99" s="23"/>
      <c r="AH99" s="23"/>
      <c r="AI99" s="6"/>
      <c r="AJ99" s="5"/>
      <c r="AK99" s="5"/>
      <c r="AL99" s="5"/>
      <c r="AM99" s="5"/>
      <c r="AN99" s="6"/>
      <c r="AO99" s="22"/>
      <c r="AP99" s="22"/>
      <c r="AQ99" s="22"/>
      <c r="AR99" s="22"/>
      <c r="AS99" s="22"/>
      <c r="AT99" s="6"/>
      <c r="AU99" s="22"/>
      <c r="AV99" s="22"/>
      <c r="AW99" s="22"/>
      <c r="AX99" s="24">
        <v>0</v>
      </c>
      <c r="AY99" s="24">
        <v>0</v>
      </c>
      <c r="AZ99" s="24">
        <v>0</v>
      </c>
      <c r="BA99" s="24">
        <v>0</v>
      </c>
      <c r="BB99" s="24">
        <v>0</v>
      </c>
      <c r="BC99" s="24">
        <v>0</v>
      </c>
      <c r="BD99" s="24">
        <v>0</v>
      </c>
      <c r="BE99" s="24">
        <v>0</v>
      </c>
      <c r="BF99" s="24">
        <v>0</v>
      </c>
      <c r="BG99" s="77">
        <f t="shared" si="6"/>
        <v>0</v>
      </c>
    </row>
    <row r="100" spans="1:59" ht="26.25" hidden="1">
      <c r="A100" s="123"/>
      <c r="B100" s="50"/>
      <c r="C100" s="28" t="s">
        <v>97</v>
      </c>
      <c r="D100" s="6" t="s">
        <v>16</v>
      </c>
      <c r="E100" s="83"/>
      <c r="F100" s="8">
        <f t="shared" si="7"/>
        <v>0</v>
      </c>
      <c r="G100" s="5"/>
      <c r="H100" s="5"/>
      <c r="I100" s="5"/>
      <c r="J100" s="5"/>
      <c r="K100" s="5"/>
      <c r="L100" s="5"/>
      <c r="M100" s="5"/>
      <c r="N100" s="6"/>
      <c r="O100" s="6"/>
      <c r="P100" s="6"/>
      <c r="Q100" s="6"/>
      <c r="R100" s="6"/>
      <c r="S100" s="6"/>
      <c r="T100" s="6"/>
      <c r="U100" s="23"/>
      <c r="V100" s="29"/>
      <c r="W100" s="23"/>
      <c r="X100" s="24"/>
      <c r="Y100" s="27"/>
      <c r="Z100" s="13"/>
      <c r="AA100" s="6"/>
      <c r="AB100" s="23"/>
      <c r="AC100" s="23"/>
      <c r="AD100" s="23"/>
      <c r="AE100" s="6"/>
      <c r="AF100" s="6"/>
      <c r="AG100" s="23"/>
      <c r="AH100" s="23"/>
      <c r="AI100" s="6"/>
      <c r="AJ100" s="5"/>
      <c r="AK100" s="5"/>
      <c r="AL100" s="5"/>
      <c r="AM100" s="5"/>
      <c r="AN100" s="6"/>
      <c r="AO100" s="22"/>
      <c r="AP100" s="22"/>
      <c r="AQ100" s="22"/>
      <c r="AR100" s="22"/>
      <c r="AS100" s="22"/>
      <c r="AT100" s="6"/>
      <c r="AU100" s="22"/>
      <c r="AV100" s="22"/>
      <c r="AW100" s="22"/>
      <c r="AX100" s="24">
        <v>0</v>
      </c>
      <c r="AY100" s="24">
        <v>0</v>
      </c>
      <c r="AZ100" s="24">
        <v>0</v>
      </c>
      <c r="BA100" s="24">
        <v>0</v>
      </c>
      <c r="BB100" s="24">
        <v>0</v>
      </c>
      <c r="BC100" s="24">
        <v>0</v>
      </c>
      <c r="BD100" s="24">
        <v>0</v>
      </c>
      <c r="BE100" s="24">
        <v>0</v>
      </c>
      <c r="BF100" s="24">
        <v>0</v>
      </c>
      <c r="BG100" s="77">
        <f t="shared" si="6"/>
        <v>0</v>
      </c>
    </row>
    <row r="101" spans="1:59" ht="12.75" hidden="1">
      <c r="A101" s="123"/>
      <c r="B101" s="57" t="s">
        <v>38</v>
      </c>
      <c r="C101" s="6" t="s">
        <v>144</v>
      </c>
      <c r="D101" s="6" t="s">
        <v>16</v>
      </c>
      <c r="E101" s="80"/>
      <c r="F101" s="8">
        <f t="shared" si="7"/>
        <v>0</v>
      </c>
      <c r="G101" s="5"/>
      <c r="H101" s="5"/>
      <c r="I101" s="5"/>
      <c r="J101" s="5"/>
      <c r="K101" s="5"/>
      <c r="L101" s="5"/>
      <c r="M101" s="5"/>
      <c r="N101" s="6"/>
      <c r="O101" s="6"/>
      <c r="P101" s="6"/>
      <c r="Q101" s="6"/>
      <c r="R101" s="6"/>
      <c r="S101" s="6"/>
      <c r="T101" s="6"/>
      <c r="U101" s="23"/>
      <c r="V101" s="29"/>
      <c r="W101" s="23"/>
      <c r="X101" s="24"/>
      <c r="Y101" s="27"/>
      <c r="Z101" s="13"/>
      <c r="AA101" s="6"/>
      <c r="AB101" s="23"/>
      <c r="AC101" s="23"/>
      <c r="AD101" s="23"/>
      <c r="AE101" s="6"/>
      <c r="AF101" s="6"/>
      <c r="AG101" s="23"/>
      <c r="AH101" s="23"/>
      <c r="AI101" s="6"/>
      <c r="AJ101" s="5"/>
      <c r="AK101" s="5"/>
      <c r="AL101" s="5"/>
      <c r="AM101" s="5"/>
      <c r="AN101" s="6"/>
      <c r="AO101" s="22"/>
      <c r="AP101" s="22"/>
      <c r="AQ101" s="22"/>
      <c r="AR101" s="22"/>
      <c r="AS101" s="22"/>
      <c r="AT101" s="6"/>
      <c r="AU101" s="22"/>
      <c r="AV101" s="22"/>
      <c r="AW101" s="22"/>
      <c r="AX101" s="24">
        <v>0</v>
      </c>
      <c r="AY101" s="24">
        <v>0</v>
      </c>
      <c r="AZ101" s="24">
        <v>0</v>
      </c>
      <c r="BA101" s="24">
        <v>0</v>
      </c>
      <c r="BB101" s="24">
        <v>0</v>
      </c>
      <c r="BC101" s="24">
        <v>0</v>
      </c>
      <c r="BD101" s="24">
        <v>0</v>
      </c>
      <c r="BE101" s="24">
        <v>0</v>
      </c>
      <c r="BF101" s="24">
        <v>0</v>
      </c>
      <c r="BG101" s="77">
        <f t="shared" si="6"/>
        <v>0</v>
      </c>
    </row>
    <row r="102" spans="1:59" ht="12.75" hidden="1">
      <c r="A102" s="123"/>
      <c r="B102" s="57" t="s">
        <v>39</v>
      </c>
      <c r="C102" s="6" t="s">
        <v>145</v>
      </c>
      <c r="D102" s="6" t="s">
        <v>16</v>
      </c>
      <c r="E102" s="80"/>
      <c r="F102" s="8">
        <f t="shared" si="7"/>
        <v>0</v>
      </c>
      <c r="G102" s="5"/>
      <c r="H102" s="5"/>
      <c r="I102" s="5"/>
      <c r="J102" s="5"/>
      <c r="K102" s="5"/>
      <c r="L102" s="5"/>
      <c r="M102" s="5"/>
      <c r="N102" s="6"/>
      <c r="O102" s="6"/>
      <c r="P102" s="6"/>
      <c r="Q102" s="6"/>
      <c r="R102" s="6"/>
      <c r="S102" s="6"/>
      <c r="T102" s="6"/>
      <c r="U102" s="23"/>
      <c r="V102" s="29"/>
      <c r="W102" s="23"/>
      <c r="X102" s="24"/>
      <c r="Y102" s="27"/>
      <c r="Z102" s="13"/>
      <c r="AA102" s="6"/>
      <c r="AB102" s="23"/>
      <c r="AC102" s="23"/>
      <c r="AD102" s="23"/>
      <c r="AE102" s="6"/>
      <c r="AF102" s="6"/>
      <c r="AG102" s="23"/>
      <c r="AH102" s="23"/>
      <c r="AI102" s="6"/>
      <c r="AJ102" s="5"/>
      <c r="AK102" s="5"/>
      <c r="AL102" s="5"/>
      <c r="AM102" s="5"/>
      <c r="AN102" s="6"/>
      <c r="AO102" s="22"/>
      <c r="AP102" s="22"/>
      <c r="AQ102" s="22"/>
      <c r="AR102" s="22"/>
      <c r="AS102" s="22"/>
      <c r="AT102" s="6"/>
      <c r="AU102" s="22"/>
      <c r="AV102" s="22"/>
      <c r="AW102" s="22"/>
      <c r="AX102" s="24">
        <v>0</v>
      </c>
      <c r="AY102" s="24">
        <v>0</v>
      </c>
      <c r="AZ102" s="24">
        <v>0</v>
      </c>
      <c r="BA102" s="24">
        <v>0</v>
      </c>
      <c r="BB102" s="24">
        <v>0</v>
      </c>
      <c r="BC102" s="24">
        <v>0</v>
      </c>
      <c r="BD102" s="24">
        <v>0</v>
      </c>
      <c r="BE102" s="24">
        <v>0</v>
      </c>
      <c r="BF102" s="24">
        <v>0</v>
      </c>
      <c r="BG102" s="77">
        <f t="shared" si="6"/>
        <v>0</v>
      </c>
    </row>
    <row r="103" spans="1:59" ht="12.75" hidden="1">
      <c r="A103" s="123"/>
      <c r="B103" s="55" t="s">
        <v>71</v>
      </c>
      <c r="C103" s="136" t="s">
        <v>85</v>
      </c>
      <c r="D103" s="7" t="s">
        <v>16</v>
      </c>
      <c r="E103" s="77">
        <f>E105+E107+E109+E110</f>
        <v>0</v>
      </c>
      <c r="F103" s="8">
        <f t="shared" si="7"/>
        <v>0</v>
      </c>
      <c r="G103" s="45"/>
      <c r="H103" s="45"/>
      <c r="I103" s="45"/>
      <c r="J103" s="45"/>
      <c r="K103" s="45"/>
      <c r="L103" s="45"/>
      <c r="M103" s="45"/>
      <c r="N103" s="39"/>
      <c r="O103" s="39"/>
      <c r="P103" s="39"/>
      <c r="Q103" s="39"/>
      <c r="R103" s="39"/>
      <c r="S103" s="39"/>
      <c r="T103" s="39"/>
      <c r="U103" s="39"/>
      <c r="V103" s="46"/>
      <c r="W103" s="39"/>
      <c r="X103" s="45"/>
      <c r="Y103" s="46"/>
      <c r="Z103" s="45"/>
      <c r="AA103" s="39"/>
      <c r="AB103" s="39"/>
      <c r="AC103" s="39"/>
      <c r="AD103" s="39"/>
      <c r="AE103" s="39"/>
      <c r="AF103" s="39"/>
      <c r="AG103" s="39"/>
      <c r="AH103" s="39"/>
      <c r="AI103" s="39"/>
      <c r="AJ103" s="45"/>
      <c r="AK103" s="45"/>
      <c r="AL103" s="45"/>
      <c r="AM103" s="45"/>
      <c r="AN103" s="39"/>
      <c r="AO103" s="45"/>
      <c r="AP103" s="45"/>
      <c r="AQ103" s="45"/>
      <c r="AR103" s="45"/>
      <c r="AS103" s="45"/>
      <c r="AT103" s="39"/>
      <c r="AU103" s="45"/>
      <c r="AV103" s="22"/>
      <c r="AW103" s="22"/>
      <c r="AX103" s="24">
        <v>0</v>
      </c>
      <c r="AY103" s="24">
        <v>0</v>
      </c>
      <c r="AZ103" s="24">
        <v>0</v>
      </c>
      <c r="BA103" s="24">
        <v>0</v>
      </c>
      <c r="BB103" s="24">
        <v>0</v>
      </c>
      <c r="BC103" s="24">
        <v>0</v>
      </c>
      <c r="BD103" s="24">
        <v>0</v>
      </c>
      <c r="BE103" s="24">
        <v>0</v>
      </c>
      <c r="BF103" s="24">
        <v>0</v>
      </c>
      <c r="BG103" s="77">
        <f t="shared" si="6"/>
        <v>0</v>
      </c>
    </row>
    <row r="104" spans="1:59" ht="25.5" customHeight="1" hidden="1">
      <c r="A104" s="123"/>
      <c r="B104" s="56"/>
      <c r="C104" s="137"/>
      <c r="D104" s="7" t="s">
        <v>17</v>
      </c>
      <c r="E104" s="77">
        <f>E106+E108</f>
        <v>0</v>
      </c>
      <c r="F104" s="8">
        <f t="shared" si="7"/>
        <v>0</v>
      </c>
      <c r="G104" s="45"/>
      <c r="H104" s="45"/>
      <c r="I104" s="45"/>
      <c r="J104" s="45"/>
      <c r="K104" s="45"/>
      <c r="L104" s="45"/>
      <c r="M104" s="45"/>
      <c r="N104" s="39"/>
      <c r="O104" s="39"/>
      <c r="P104" s="39"/>
      <c r="Q104" s="39"/>
      <c r="R104" s="39"/>
      <c r="S104" s="39"/>
      <c r="T104" s="39"/>
      <c r="U104" s="39"/>
      <c r="V104" s="46"/>
      <c r="W104" s="39"/>
      <c r="X104" s="45"/>
      <c r="Y104" s="46"/>
      <c r="Z104" s="45"/>
      <c r="AA104" s="39"/>
      <c r="AB104" s="39"/>
      <c r="AC104" s="39"/>
      <c r="AD104" s="39"/>
      <c r="AE104" s="39"/>
      <c r="AF104" s="39"/>
      <c r="AG104" s="39"/>
      <c r="AH104" s="39"/>
      <c r="AI104" s="39"/>
      <c r="AJ104" s="45"/>
      <c r="AK104" s="45"/>
      <c r="AL104" s="45"/>
      <c r="AM104" s="45"/>
      <c r="AN104" s="39"/>
      <c r="AO104" s="45"/>
      <c r="AP104" s="45"/>
      <c r="AQ104" s="45"/>
      <c r="AR104" s="45"/>
      <c r="AS104" s="45"/>
      <c r="AT104" s="39"/>
      <c r="AU104" s="45"/>
      <c r="AV104" s="22"/>
      <c r="AW104" s="22"/>
      <c r="AX104" s="24">
        <v>0</v>
      </c>
      <c r="AY104" s="24">
        <v>0</v>
      </c>
      <c r="AZ104" s="24">
        <v>0</v>
      </c>
      <c r="BA104" s="24">
        <v>0</v>
      </c>
      <c r="BB104" s="24">
        <v>0</v>
      </c>
      <c r="BC104" s="24">
        <v>0</v>
      </c>
      <c r="BD104" s="24">
        <v>0</v>
      </c>
      <c r="BE104" s="24">
        <v>0</v>
      </c>
      <c r="BF104" s="24">
        <v>0</v>
      </c>
      <c r="BG104" s="77">
        <f t="shared" si="6"/>
        <v>0</v>
      </c>
    </row>
    <row r="105" spans="1:59" ht="12.75" hidden="1">
      <c r="A105" s="123"/>
      <c r="B105" s="138" t="s">
        <v>70</v>
      </c>
      <c r="C105" s="93" t="s">
        <v>86</v>
      </c>
      <c r="D105" s="6" t="s">
        <v>16</v>
      </c>
      <c r="E105" s="80"/>
      <c r="F105" s="8">
        <f t="shared" si="7"/>
        <v>0</v>
      </c>
      <c r="G105" s="5"/>
      <c r="H105" s="5"/>
      <c r="I105" s="5"/>
      <c r="J105" s="5"/>
      <c r="K105" s="5"/>
      <c r="L105" s="5"/>
      <c r="M105" s="5"/>
      <c r="N105" s="6"/>
      <c r="O105" s="6"/>
      <c r="P105" s="6"/>
      <c r="Q105" s="6"/>
      <c r="R105" s="6"/>
      <c r="S105" s="6"/>
      <c r="T105" s="6"/>
      <c r="U105" s="23"/>
      <c r="V105" s="29"/>
      <c r="W105" s="23"/>
      <c r="X105" s="24"/>
      <c r="Y105" s="27"/>
      <c r="Z105" s="13"/>
      <c r="AA105" s="6"/>
      <c r="AB105" s="23"/>
      <c r="AC105" s="23"/>
      <c r="AD105" s="23"/>
      <c r="AE105" s="6"/>
      <c r="AF105" s="6"/>
      <c r="AG105" s="23"/>
      <c r="AH105" s="23"/>
      <c r="AI105" s="6"/>
      <c r="AJ105" s="5"/>
      <c r="AK105" s="5"/>
      <c r="AL105" s="5"/>
      <c r="AM105" s="5"/>
      <c r="AN105" s="6"/>
      <c r="AO105" s="22"/>
      <c r="AP105" s="22"/>
      <c r="AQ105" s="22"/>
      <c r="AR105" s="22"/>
      <c r="AS105" s="22"/>
      <c r="AT105" s="6"/>
      <c r="AU105" s="22"/>
      <c r="AV105" s="22"/>
      <c r="AW105" s="22"/>
      <c r="AX105" s="24">
        <v>0</v>
      </c>
      <c r="AY105" s="24">
        <v>0</v>
      </c>
      <c r="AZ105" s="24">
        <v>0</v>
      </c>
      <c r="BA105" s="24">
        <v>0</v>
      </c>
      <c r="BB105" s="24">
        <v>0</v>
      </c>
      <c r="BC105" s="24">
        <v>0</v>
      </c>
      <c r="BD105" s="24">
        <v>0</v>
      </c>
      <c r="BE105" s="24">
        <v>0</v>
      </c>
      <c r="BF105" s="24">
        <v>0</v>
      </c>
      <c r="BG105" s="77">
        <f t="shared" si="6"/>
        <v>0</v>
      </c>
    </row>
    <row r="106" spans="1:59" ht="12.75" hidden="1">
      <c r="A106" s="123"/>
      <c r="B106" s="139"/>
      <c r="C106" s="94"/>
      <c r="D106" s="6" t="s">
        <v>17</v>
      </c>
      <c r="E106" s="77">
        <f>E105/2</f>
        <v>0</v>
      </c>
      <c r="F106" s="8">
        <f t="shared" si="7"/>
        <v>0</v>
      </c>
      <c r="G106" s="5"/>
      <c r="H106" s="5"/>
      <c r="I106" s="5"/>
      <c r="J106" s="5"/>
      <c r="K106" s="5"/>
      <c r="L106" s="5"/>
      <c r="M106" s="5"/>
      <c r="N106" s="6"/>
      <c r="O106" s="6"/>
      <c r="P106" s="6"/>
      <c r="Q106" s="6"/>
      <c r="R106" s="6"/>
      <c r="S106" s="6"/>
      <c r="T106" s="6"/>
      <c r="U106" s="23"/>
      <c r="V106" s="29"/>
      <c r="W106" s="23"/>
      <c r="X106" s="24"/>
      <c r="Y106" s="27"/>
      <c r="Z106" s="13"/>
      <c r="AA106" s="6"/>
      <c r="AB106" s="23"/>
      <c r="AC106" s="23"/>
      <c r="AD106" s="23"/>
      <c r="AE106" s="6"/>
      <c r="AF106" s="6"/>
      <c r="AG106" s="23"/>
      <c r="AH106" s="23"/>
      <c r="AI106" s="6"/>
      <c r="AJ106" s="5"/>
      <c r="AK106" s="5"/>
      <c r="AL106" s="5"/>
      <c r="AM106" s="5"/>
      <c r="AN106" s="6"/>
      <c r="AO106" s="22"/>
      <c r="AP106" s="22"/>
      <c r="AQ106" s="22"/>
      <c r="AR106" s="22"/>
      <c r="AS106" s="22"/>
      <c r="AT106" s="6"/>
      <c r="AU106" s="22"/>
      <c r="AV106" s="22"/>
      <c r="AW106" s="22"/>
      <c r="AX106" s="24">
        <v>0</v>
      </c>
      <c r="AY106" s="24">
        <v>0</v>
      </c>
      <c r="AZ106" s="24">
        <v>0</v>
      </c>
      <c r="BA106" s="24">
        <v>0</v>
      </c>
      <c r="BB106" s="24">
        <v>0</v>
      </c>
      <c r="BC106" s="24">
        <v>0</v>
      </c>
      <c r="BD106" s="24">
        <v>0</v>
      </c>
      <c r="BE106" s="24">
        <v>0</v>
      </c>
      <c r="BF106" s="24">
        <v>0</v>
      </c>
      <c r="BG106" s="77">
        <f t="shared" si="6"/>
        <v>0</v>
      </c>
    </row>
    <row r="107" spans="1:59" ht="12.75" hidden="1">
      <c r="A107" s="123"/>
      <c r="B107" s="138" t="s">
        <v>73</v>
      </c>
      <c r="C107" s="93" t="s">
        <v>87</v>
      </c>
      <c r="D107" s="6" t="s">
        <v>16</v>
      </c>
      <c r="E107" s="80"/>
      <c r="F107" s="8">
        <f t="shared" si="7"/>
        <v>0</v>
      </c>
      <c r="G107" s="5"/>
      <c r="H107" s="5"/>
      <c r="I107" s="5"/>
      <c r="J107" s="5"/>
      <c r="K107" s="5"/>
      <c r="L107" s="5"/>
      <c r="M107" s="5"/>
      <c r="N107" s="6"/>
      <c r="O107" s="6"/>
      <c r="P107" s="6"/>
      <c r="Q107" s="6"/>
      <c r="R107" s="6"/>
      <c r="S107" s="6"/>
      <c r="T107" s="6"/>
      <c r="U107" s="23"/>
      <c r="V107" s="29"/>
      <c r="W107" s="23"/>
      <c r="X107" s="24"/>
      <c r="Y107" s="27"/>
      <c r="Z107" s="13"/>
      <c r="AA107" s="6"/>
      <c r="AB107" s="23"/>
      <c r="AC107" s="23"/>
      <c r="AD107" s="23"/>
      <c r="AE107" s="6"/>
      <c r="AF107" s="6"/>
      <c r="AG107" s="23"/>
      <c r="AH107" s="23"/>
      <c r="AI107" s="6"/>
      <c r="AJ107" s="5"/>
      <c r="AK107" s="5"/>
      <c r="AL107" s="5"/>
      <c r="AM107" s="5"/>
      <c r="AN107" s="6"/>
      <c r="AO107" s="22"/>
      <c r="AP107" s="22"/>
      <c r="AQ107" s="22"/>
      <c r="AR107" s="22"/>
      <c r="AS107" s="22"/>
      <c r="AT107" s="6"/>
      <c r="AU107" s="22"/>
      <c r="AV107" s="22"/>
      <c r="AW107" s="22"/>
      <c r="AX107" s="24">
        <v>0</v>
      </c>
      <c r="AY107" s="24">
        <v>0</v>
      </c>
      <c r="AZ107" s="24">
        <v>0</v>
      </c>
      <c r="BA107" s="24">
        <v>0</v>
      </c>
      <c r="BB107" s="24">
        <v>0</v>
      </c>
      <c r="BC107" s="24">
        <v>0</v>
      </c>
      <c r="BD107" s="24">
        <v>0</v>
      </c>
      <c r="BE107" s="24">
        <v>0</v>
      </c>
      <c r="BF107" s="24">
        <v>0</v>
      </c>
      <c r="BG107" s="77">
        <f t="shared" si="6"/>
        <v>0</v>
      </c>
    </row>
    <row r="108" spans="1:59" ht="12.75" hidden="1">
      <c r="A108" s="123"/>
      <c r="B108" s="139"/>
      <c r="C108" s="94"/>
      <c r="D108" s="6" t="s">
        <v>17</v>
      </c>
      <c r="E108" s="77">
        <f>E107/2</f>
        <v>0</v>
      </c>
      <c r="F108" s="8">
        <f t="shared" si="7"/>
        <v>0</v>
      </c>
      <c r="G108" s="5"/>
      <c r="H108" s="5"/>
      <c r="I108" s="5"/>
      <c r="J108" s="5"/>
      <c r="K108" s="5"/>
      <c r="L108" s="5"/>
      <c r="M108" s="5"/>
      <c r="N108" s="6"/>
      <c r="O108" s="6"/>
      <c r="P108" s="6"/>
      <c r="Q108" s="6"/>
      <c r="R108" s="6"/>
      <c r="S108" s="6"/>
      <c r="T108" s="6"/>
      <c r="U108" s="23"/>
      <c r="V108" s="29"/>
      <c r="W108" s="23"/>
      <c r="X108" s="24"/>
      <c r="Y108" s="27"/>
      <c r="Z108" s="13"/>
      <c r="AA108" s="6"/>
      <c r="AB108" s="23"/>
      <c r="AC108" s="23"/>
      <c r="AD108" s="23"/>
      <c r="AE108" s="6"/>
      <c r="AF108" s="6"/>
      <c r="AG108" s="23"/>
      <c r="AH108" s="23"/>
      <c r="AI108" s="6"/>
      <c r="AJ108" s="5"/>
      <c r="AK108" s="5"/>
      <c r="AL108" s="5"/>
      <c r="AM108" s="5"/>
      <c r="AN108" s="6"/>
      <c r="AO108" s="22"/>
      <c r="AP108" s="22"/>
      <c r="AQ108" s="22"/>
      <c r="AR108" s="22"/>
      <c r="AS108" s="22"/>
      <c r="AT108" s="6"/>
      <c r="AU108" s="22"/>
      <c r="AV108" s="22"/>
      <c r="AW108" s="22"/>
      <c r="AX108" s="24">
        <v>0</v>
      </c>
      <c r="AY108" s="24">
        <v>0</v>
      </c>
      <c r="AZ108" s="24">
        <v>0</v>
      </c>
      <c r="BA108" s="24">
        <v>0</v>
      </c>
      <c r="BB108" s="24">
        <v>0</v>
      </c>
      <c r="BC108" s="24">
        <v>0</v>
      </c>
      <c r="BD108" s="24">
        <v>0</v>
      </c>
      <c r="BE108" s="24">
        <v>0</v>
      </c>
      <c r="BF108" s="24">
        <v>0</v>
      </c>
      <c r="BG108" s="77">
        <f t="shared" si="6"/>
        <v>0</v>
      </c>
    </row>
    <row r="109" spans="1:59" ht="12.75" hidden="1">
      <c r="A109" s="123"/>
      <c r="B109" s="57" t="s">
        <v>76</v>
      </c>
      <c r="C109" s="6" t="s">
        <v>144</v>
      </c>
      <c r="D109" s="6" t="s">
        <v>16</v>
      </c>
      <c r="E109" s="80"/>
      <c r="F109" s="8">
        <f t="shared" si="7"/>
        <v>0</v>
      </c>
      <c r="G109" s="5"/>
      <c r="H109" s="5"/>
      <c r="I109" s="5"/>
      <c r="J109" s="5"/>
      <c r="K109" s="5"/>
      <c r="L109" s="5"/>
      <c r="M109" s="5"/>
      <c r="N109" s="6"/>
      <c r="O109" s="6"/>
      <c r="P109" s="6"/>
      <c r="Q109" s="6"/>
      <c r="R109" s="6"/>
      <c r="S109" s="6"/>
      <c r="T109" s="6"/>
      <c r="U109" s="23"/>
      <c r="V109" s="29"/>
      <c r="W109" s="23"/>
      <c r="X109" s="24"/>
      <c r="Y109" s="27"/>
      <c r="Z109" s="13"/>
      <c r="AA109" s="6"/>
      <c r="AB109" s="23"/>
      <c r="AC109" s="23"/>
      <c r="AD109" s="23"/>
      <c r="AE109" s="6"/>
      <c r="AF109" s="6"/>
      <c r="AG109" s="23"/>
      <c r="AH109" s="23"/>
      <c r="AI109" s="6"/>
      <c r="AJ109" s="5"/>
      <c r="AK109" s="5"/>
      <c r="AL109" s="5"/>
      <c r="AM109" s="5"/>
      <c r="AN109" s="6"/>
      <c r="AO109" s="22"/>
      <c r="AP109" s="22"/>
      <c r="AQ109" s="22"/>
      <c r="AR109" s="22"/>
      <c r="AS109" s="22"/>
      <c r="AT109" s="6"/>
      <c r="AU109" s="22"/>
      <c r="AV109" s="22"/>
      <c r="AW109" s="22"/>
      <c r="AX109" s="24">
        <v>0</v>
      </c>
      <c r="AY109" s="24">
        <v>0</v>
      </c>
      <c r="AZ109" s="24">
        <v>0</v>
      </c>
      <c r="BA109" s="24">
        <v>0</v>
      </c>
      <c r="BB109" s="24">
        <v>0</v>
      </c>
      <c r="BC109" s="24">
        <v>0</v>
      </c>
      <c r="BD109" s="24">
        <v>0</v>
      </c>
      <c r="BE109" s="24">
        <v>0</v>
      </c>
      <c r="BF109" s="24">
        <v>0</v>
      </c>
      <c r="BG109" s="77">
        <f t="shared" si="6"/>
        <v>0</v>
      </c>
    </row>
    <row r="110" spans="1:59" ht="12.75" hidden="1">
      <c r="A110" s="123"/>
      <c r="B110" s="57" t="s">
        <v>77</v>
      </c>
      <c r="C110" s="6" t="s">
        <v>145</v>
      </c>
      <c r="D110" s="6" t="s">
        <v>16</v>
      </c>
      <c r="E110" s="80"/>
      <c r="F110" s="8">
        <f t="shared" si="7"/>
        <v>0</v>
      </c>
      <c r="G110" s="5"/>
      <c r="H110" s="5"/>
      <c r="I110" s="5"/>
      <c r="J110" s="5"/>
      <c r="K110" s="5"/>
      <c r="L110" s="5"/>
      <c r="M110" s="5"/>
      <c r="N110" s="6"/>
      <c r="O110" s="6"/>
      <c r="P110" s="6"/>
      <c r="Q110" s="6"/>
      <c r="R110" s="6"/>
      <c r="S110" s="6"/>
      <c r="T110" s="6"/>
      <c r="U110" s="23"/>
      <c r="V110" s="29"/>
      <c r="W110" s="23"/>
      <c r="X110" s="24"/>
      <c r="Y110" s="27"/>
      <c r="Z110" s="13"/>
      <c r="AA110" s="6"/>
      <c r="AB110" s="23"/>
      <c r="AC110" s="23"/>
      <c r="AD110" s="23"/>
      <c r="AE110" s="6"/>
      <c r="AF110" s="6"/>
      <c r="AG110" s="23"/>
      <c r="AH110" s="23"/>
      <c r="AI110" s="6"/>
      <c r="AJ110" s="5"/>
      <c r="AK110" s="5"/>
      <c r="AL110" s="5"/>
      <c r="AM110" s="5"/>
      <c r="AN110" s="6"/>
      <c r="AO110" s="22"/>
      <c r="AP110" s="22"/>
      <c r="AQ110" s="22"/>
      <c r="AR110" s="22"/>
      <c r="AS110" s="22"/>
      <c r="AT110" s="6"/>
      <c r="AU110" s="22"/>
      <c r="AV110" s="22"/>
      <c r="AW110" s="22"/>
      <c r="AX110" s="24">
        <v>0</v>
      </c>
      <c r="AY110" s="24">
        <v>0</v>
      </c>
      <c r="AZ110" s="24">
        <v>0</v>
      </c>
      <c r="BA110" s="24">
        <v>0</v>
      </c>
      <c r="BB110" s="24">
        <v>0</v>
      </c>
      <c r="BC110" s="24">
        <v>0</v>
      </c>
      <c r="BD110" s="24">
        <v>0</v>
      </c>
      <c r="BE110" s="24">
        <v>0</v>
      </c>
      <c r="BF110" s="24">
        <v>0</v>
      </c>
      <c r="BG110" s="77">
        <f t="shared" si="6"/>
        <v>0</v>
      </c>
    </row>
    <row r="111" spans="1:59" ht="12.75" hidden="1">
      <c r="A111" s="123"/>
      <c r="B111" s="55" t="s">
        <v>72</v>
      </c>
      <c r="C111" s="136" t="s">
        <v>146</v>
      </c>
      <c r="D111" s="7" t="s">
        <v>16</v>
      </c>
      <c r="E111" s="77">
        <f>E113+E115+E117</f>
        <v>0</v>
      </c>
      <c r="F111" s="8">
        <f t="shared" si="7"/>
        <v>0</v>
      </c>
      <c r="G111" s="45"/>
      <c r="H111" s="45"/>
      <c r="I111" s="45"/>
      <c r="J111" s="45"/>
      <c r="K111" s="45"/>
      <c r="L111" s="45"/>
      <c r="M111" s="45"/>
      <c r="N111" s="39"/>
      <c r="O111" s="39"/>
      <c r="P111" s="39"/>
      <c r="Q111" s="39"/>
      <c r="R111" s="39"/>
      <c r="S111" s="39"/>
      <c r="T111" s="39"/>
      <c r="U111" s="39"/>
      <c r="V111" s="46"/>
      <c r="W111" s="39"/>
      <c r="X111" s="45"/>
      <c r="Y111" s="46"/>
      <c r="Z111" s="45"/>
      <c r="AA111" s="39"/>
      <c r="AB111" s="39"/>
      <c r="AC111" s="39"/>
      <c r="AD111" s="39"/>
      <c r="AE111" s="39"/>
      <c r="AF111" s="39"/>
      <c r="AG111" s="39"/>
      <c r="AH111" s="39"/>
      <c r="AI111" s="39"/>
      <c r="AJ111" s="45"/>
      <c r="AK111" s="45"/>
      <c r="AL111" s="45"/>
      <c r="AM111" s="45"/>
      <c r="AN111" s="39"/>
      <c r="AO111" s="45"/>
      <c r="AP111" s="45"/>
      <c r="AQ111" s="45"/>
      <c r="AR111" s="45"/>
      <c r="AS111" s="45"/>
      <c r="AT111" s="39"/>
      <c r="AU111" s="45"/>
      <c r="AV111" s="22"/>
      <c r="AW111" s="22"/>
      <c r="AX111" s="24">
        <v>0</v>
      </c>
      <c r="AY111" s="24">
        <v>0</v>
      </c>
      <c r="AZ111" s="24">
        <v>0</v>
      </c>
      <c r="BA111" s="24">
        <v>0</v>
      </c>
      <c r="BB111" s="24">
        <v>0</v>
      </c>
      <c r="BC111" s="24">
        <v>0</v>
      </c>
      <c r="BD111" s="24">
        <v>0</v>
      </c>
      <c r="BE111" s="24">
        <v>0</v>
      </c>
      <c r="BF111" s="24">
        <v>0</v>
      </c>
      <c r="BG111" s="77">
        <f t="shared" si="6"/>
        <v>0</v>
      </c>
    </row>
    <row r="112" spans="1:59" ht="27.75" customHeight="1" hidden="1">
      <c r="A112" s="123"/>
      <c r="B112" s="56"/>
      <c r="C112" s="137"/>
      <c r="D112" s="7" t="s">
        <v>17</v>
      </c>
      <c r="E112" s="77">
        <f>E114+E116</f>
        <v>0</v>
      </c>
      <c r="F112" s="8">
        <f t="shared" si="7"/>
        <v>0</v>
      </c>
      <c r="G112" s="45"/>
      <c r="H112" s="45"/>
      <c r="I112" s="45"/>
      <c r="J112" s="45"/>
      <c r="K112" s="45"/>
      <c r="L112" s="45"/>
      <c r="M112" s="45"/>
      <c r="N112" s="39"/>
      <c r="O112" s="39"/>
      <c r="P112" s="39"/>
      <c r="Q112" s="39"/>
      <c r="R112" s="39"/>
      <c r="S112" s="39"/>
      <c r="T112" s="39"/>
      <c r="U112" s="39"/>
      <c r="V112" s="46"/>
      <c r="W112" s="39"/>
      <c r="X112" s="45"/>
      <c r="Y112" s="46"/>
      <c r="Z112" s="45"/>
      <c r="AA112" s="39"/>
      <c r="AB112" s="39"/>
      <c r="AC112" s="39"/>
      <c r="AD112" s="39"/>
      <c r="AE112" s="39"/>
      <c r="AF112" s="39"/>
      <c r="AG112" s="39"/>
      <c r="AH112" s="39"/>
      <c r="AI112" s="39"/>
      <c r="AJ112" s="45"/>
      <c r="AK112" s="45"/>
      <c r="AL112" s="45"/>
      <c r="AM112" s="45"/>
      <c r="AN112" s="39"/>
      <c r="AO112" s="45"/>
      <c r="AP112" s="45"/>
      <c r="AQ112" s="45"/>
      <c r="AR112" s="45"/>
      <c r="AS112" s="45"/>
      <c r="AT112" s="39"/>
      <c r="AU112" s="45"/>
      <c r="AV112" s="22"/>
      <c r="AW112" s="22"/>
      <c r="AX112" s="24">
        <v>0</v>
      </c>
      <c r="AY112" s="24">
        <v>0</v>
      </c>
      <c r="AZ112" s="24">
        <v>0</v>
      </c>
      <c r="BA112" s="24">
        <v>0</v>
      </c>
      <c r="BB112" s="24">
        <v>0</v>
      </c>
      <c r="BC112" s="24">
        <v>0</v>
      </c>
      <c r="BD112" s="24">
        <v>0</v>
      </c>
      <c r="BE112" s="24">
        <v>0</v>
      </c>
      <c r="BF112" s="24">
        <v>0</v>
      </c>
      <c r="BG112" s="77">
        <f t="shared" si="6"/>
        <v>0</v>
      </c>
    </row>
    <row r="113" spans="1:59" ht="12.75" hidden="1">
      <c r="A113" s="123"/>
      <c r="B113" s="138" t="s">
        <v>74</v>
      </c>
      <c r="C113" s="93" t="s">
        <v>147</v>
      </c>
      <c r="D113" s="6" t="s">
        <v>16</v>
      </c>
      <c r="E113" s="80"/>
      <c r="F113" s="8">
        <f t="shared" si="7"/>
        <v>0</v>
      </c>
      <c r="G113" s="5"/>
      <c r="H113" s="5"/>
      <c r="I113" s="5"/>
      <c r="J113" s="5"/>
      <c r="K113" s="5"/>
      <c r="L113" s="5"/>
      <c r="M113" s="5"/>
      <c r="N113" s="6"/>
      <c r="O113" s="6"/>
      <c r="P113" s="6"/>
      <c r="Q113" s="6"/>
      <c r="R113" s="6"/>
      <c r="S113" s="6"/>
      <c r="T113" s="6"/>
      <c r="U113" s="23"/>
      <c r="V113" s="29"/>
      <c r="W113" s="23"/>
      <c r="X113" s="24"/>
      <c r="Y113" s="27"/>
      <c r="Z113" s="13"/>
      <c r="AA113" s="6"/>
      <c r="AB113" s="23"/>
      <c r="AC113" s="23"/>
      <c r="AD113" s="23"/>
      <c r="AE113" s="6"/>
      <c r="AF113" s="6"/>
      <c r="AG113" s="23"/>
      <c r="AH113" s="23"/>
      <c r="AI113" s="6"/>
      <c r="AJ113" s="5"/>
      <c r="AK113" s="5"/>
      <c r="AL113" s="5"/>
      <c r="AM113" s="5"/>
      <c r="AN113" s="6"/>
      <c r="AO113" s="22"/>
      <c r="AP113" s="22"/>
      <c r="AQ113" s="22"/>
      <c r="AR113" s="22"/>
      <c r="AS113" s="22"/>
      <c r="AT113" s="6"/>
      <c r="AU113" s="22"/>
      <c r="AV113" s="22"/>
      <c r="AW113" s="22"/>
      <c r="AX113" s="24">
        <v>0</v>
      </c>
      <c r="AY113" s="24">
        <v>0</v>
      </c>
      <c r="AZ113" s="24">
        <v>0</v>
      </c>
      <c r="BA113" s="24">
        <v>0</v>
      </c>
      <c r="BB113" s="24">
        <v>0</v>
      </c>
      <c r="BC113" s="24">
        <v>0</v>
      </c>
      <c r="BD113" s="24">
        <v>0</v>
      </c>
      <c r="BE113" s="24">
        <v>0</v>
      </c>
      <c r="BF113" s="24">
        <v>0</v>
      </c>
      <c r="BG113" s="77">
        <f t="shared" si="6"/>
        <v>0</v>
      </c>
    </row>
    <row r="114" spans="1:59" ht="24" customHeight="1" hidden="1">
      <c r="A114" s="123"/>
      <c r="B114" s="139"/>
      <c r="C114" s="94"/>
      <c r="D114" s="6" t="s">
        <v>17</v>
      </c>
      <c r="E114" s="77">
        <f>E113/2</f>
        <v>0</v>
      </c>
      <c r="F114" s="8">
        <f t="shared" si="7"/>
        <v>0</v>
      </c>
      <c r="G114" s="5"/>
      <c r="H114" s="5"/>
      <c r="I114" s="5"/>
      <c r="J114" s="5"/>
      <c r="K114" s="5"/>
      <c r="L114" s="5"/>
      <c r="M114" s="5"/>
      <c r="N114" s="6"/>
      <c r="O114" s="6"/>
      <c r="P114" s="6"/>
      <c r="Q114" s="6"/>
      <c r="R114" s="6"/>
      <c r="S114" s="6"/>
      <c r="T114" s="6"/>
      <c r="U114" s="23"/>
      <c r="V114" s="29"/>
      <c r="W114" s="23"/>
      <c r="X114" s="24"/>
      <c r="Y114" s="27"/>
      <c r="Z114" s="13"/>
      <c r="AA114" s="6"/>
      <c r="AB114" s="23"/>
      <c r="AC114" s="23"/>
      <c r="AD114" s="23"/>
      <c r="AE114" s="6"/>
      <c r="AF114" s="6"/>
      <c r="AG114" s="23"/>
      <c r="AH114" s="23"/>
      <c r="AI114" s="6"/>
      <c r="AJ114" s="5"/>
      <c r="AK114" s="5"/>
      <c r="AL114" s="5"/>
      <c r="AM114" s="5"/>
      <c r="AN114" s="6"/>
      <c r="AO114" s="22"/>
      <c r="AP114" s="22"/>
      <c r="AQ114" s="22"/>
      <c r="AR114" s="22"/>
      <c r="AS114" s="22"/>
      <c r="AT114" s="6"/>
      <c r="AU114" s="22"/>
      <c r="AV114" s="22"/>
      <c r="AW114" s="22"/>
      <c r="AX114" s="24">
        <v>0</v>
      </c>
      <c r="AY114" s="24">
        <v>0</v>
      </c>
      <c r="AZ114" s="24">
        <v>0</v>
      </c>
      <c r="BA114" s="24">
        <v>0</v>
      </c>
      <c r="BB114" s="24">
        <v>0</v>
      </c>
      <c r="BC114" s="24">
        <v>0</v>
      </c>
      <c r="BD114" s="24">
        <v>0</v>
      </c>
      <c r="BE114" s="24">
        <v>0</v>
      </c>
      <c r="BF114" s="24">
        <v>0</v>
      </c>
      <c r="BG114" s="77">
        <f t="shared" si="6"/>
        <v>0</v>
      </c>
    </row>
    <row r="115" spans="1:59" ht="12.75" hidden="1">
      <c r="A115" s="123"/>
      <c r="B115" s="138" t="s">
        <v>75</v>
      </c>
      <c r="C115" s="93" t="s">
        <v>148</v>
      </c>
      <c r="D115" s="6" t="s">
        <v>16</v>
      </c>
      <c r="E115" s="80"/>
      <c r="F115" s="8">
        <f t="shared" si="7"/>
        <v>0</v>
      </c>
      <c r="G115" s="5"/>
      <c r="H115" s="5"/>
      <c r="I115" s="5"/>
      <c r="J115" s="5"/>
      <c r="K115" s="5"/>
      <c r="L115" s="5"/>
      <c r="M115" s="5"/>
      <c r="N115" s="6"/>
      <c r="O115" s="6"/>
      <c r="P115" s="6"/>
      <c r="Q115" s="6"/>
      <c r="R115" s="6"/>
      <c r="S115" s="6"/>
      <c r="T115" s="6"/>
      <c r="U115" s="23"/>
      <c r="V115" s="29"/>
      <c r="W115" s="23"/>
      <c r="X115" s="24"/>
      <c r="Y115" s="27"/>
      <c r="Z115" s="13"/>
      <c r="AA115" s="6"/>
      <c r="AB115" s="23"/>
      <c r="AC115" s="23"/>
      <c r="AD115" s="23"/>
      <c r="AE115" s="6"/>
      <c r="AF115" s="6"/>
      <c r="AG115" s="23"/>
      <c r="AH115" s="23"/>
      <c r="AI115" s="6"/>
      <c r="AJ115" s="5"/>
      <c r="AK115" s="5"/>
      <c r="AL115" s="5"/>
      <c r="AM115" s="5"/>
      <c r="AN115" s="6"/>
      <c r="AO115" s="22"/>
      <c r="AP115" s="22"/>
      <c r="AQ115" s="22"/>
      <c r="AR115" s="22"/>
      <c r="AS115" s="22"/>
      <c r="AT115" s="6"/>
      <c r="AU115" s="22"/>
      <c r="AV115" s="22"/>
      <c r="AW115" s="22"/>
      <c r="AX115" s="24">
        <v>0</v>
      </c>
      <c r="AY115" s="24">
        <v>0</v>
      </c>
      <c r="AZ115" s="24">
        <v>0</v>
      </c>
      <c r="BA115" s="24">
        <v>0</v>
      </c>
      <c r="BB115" s="24">
        <v>0</v>
      </c>
      <c r="BC115" s="24">
        <v>0</v>
      </c>
      <c r="BD115" s="24">
        <v>0</v>
      </c>
      <c r="BE115" s="24">
        <v>0</v>
      </c>
      <c r="BF115" s="24">
        <v>0</v>
      </c>
      <c r="BG115" s="77">
        <f t="shared" si="6"/>
        <v>0</v>
      </c>
    </row>
    <row r="116" spans="1:59" ht="12.75" customHeight="1" hidden="1">
      <c r="A116" s="123"/>
      <c r="B116" s="139"/>
      <c r="C116" s="94"/>
      <c r="D116" s="6" t="s">
        <v>17</v>
      </c>
      <c r="E116" s="77">
        <f>E115/2</f>
        <v>0</v>
      </c>
      <c r="F116" s="8">
        <f t="shared" si="7"/>
        <v>0</v>
      </c>
      <c r="G116" s="5"/>
      <c r="H116" s="5"/>
      <c r="I116" s="5"/>
      <c r="J116" s="5"/>
      <c r="K116" s="5"/>
      <c r="L116" s="5"/>
      <c r="M116" s="5"/>
      <c r="N116" s="6"/>
      <c r="O116" s="6"/>
      <c r="P116" s="6"/>
      <c r="Q116" s="6"/>
      <c r="R116" s="6"/>
      <c r="S116" s="6"/>
      <c r="T116" s="6"/>
      <c r="U116" s="23"/>
      <c r="V116" s="29"/>
      <c r="W116" s="23"/>
      <c r="X116" s="24"/>
      <c r="Y116" s="27"/>
      <c r="Z116" s="13"/>
      <c r="AA116" s="6"/>
      <c r="AB116" s="23"/>
      <c r="AC116" s="23"/>
      <c r="AD116" s="23"/>
      <c r="AE116" s="6"/>
      <c r="AF116" s="6"/>
      <c r="AG116" s="23"/>
      <c r="AH116" s="23"/>
      <c r="AI116" s="6"/>
      <c r="AJ116" s="5"/>
      <c r="AK116" s="5"/>
      <c r="AL116" s="5"/>
      <c r="AM116" s="5"/>
      <c r="AN116" s="6"/>
      <c r="AO116" s="22"/>
      <c r="AP116" s="22"/>
      <c r="AQ116" s="22"/>
      <c r="AR116" s="22"/>
      <c r="AS116" s="22"/>
      <c r="AT116" s="6"/>
      <c r="AU116" s="22"/>
      <c r="AV116" s="22"/>
      <c r="AW116" s="22"/>
      <c r="AX116" s="24">
        <v>0</v>
      </c>
      <c r="AY116" s="24">
        <v>0</v>
      </c>
      <c r="AZ116" s="24">
        <v>0</v>
      </c>
      <c r="BA116" s="24">
        <v>0</v>
      </c>
      <c r="BB116" s="24">
        <v>0</v>
      </c>
      <c r="BC116" s="24">
        <v>0</v>
      </c>
      <c r="BD116" s="24">
        <v>0</v>
      </c>
      <c r="BE116" s="24">
        <v>0</v>
      </c>
      <c r="BF116" s="24">
        <v>0</v>
      </c>
      <c r="BG116" s="77">
        <f t="shared" si="6"/>
        <v>0</v>
      </c>
    </row>
    <row r="117" spans="1:59" ht="12.75" customHeight="1" hidden="1">
      <c r="A117" s="123"/>
      <c r="B117" s="57" t="s">
        <v>78</v>
      </c>
      <c r="C117" s="6" t="s">
        <v>144</v>
      </c>
      <c r="D117" s="6" t="s">
        <v>16</v>
      </c>
      <c r="E117" s="80"/>
      <c r="F117" s="8">
        <f t="shared" si="7"/>
        <v>0</v>
      </c>
      <c r="G117" s="5"/>
      <c r="H117" s="5"/>
      <c r="I117" s="5"/>
      <c r="J117" s="5"/>
      <c r="K117" s="5"/>
      <c r="L117" s="5"/>
      <c r="M117" s="5"/>
      <c r="N117" s="6"/>
      <c r="O117" s="6"/>
      <c r="P117" s="6"/>
      <c r="Q117" s="6"/>
      <c r="R117" s="6"/>
      <c r="S117" s="6"/>
      <c r="T117" s="6"/>
      <c r="U117" s="23"/>
      <c r="V117" s="29"/>
      <c r="W117" s="23"/>
      <c r="X117" s="24"/>
      <c r="Y117" s="27"/>
      <c r="Z117" s="13"/>
      <c r="AA117" s="6"/>
      <c r="AB117" s="23"/>
      <c r="AC117" s="23"/>
      <c r="AD117" s="23"/>
      <c r="AE117" s="6"/>
      <c r="AF117" s="6"/>
      <c r="AG117" s="23"/>
      <c r="AH117" s="23"/>
      <c r="AI117" s="6"/>
      <c r="AJ117" s="5"/>
      <c r="AK117" s="5"/>
      <c r="AL117" s="5"/>
      <c r="AM117" s="5"/>
      <c r="AN117" s="6"/>
      <c r="AO117" s="22"/>
      <c r="AP117" s="22"/>
      <c r="AQ117" s="22"/>
      <c r="AR117" s="22"/>
      <c r="AS117" s="22"/>
      <c r="AT117" s="6"/>
      <c r="AU117" s="22"/>
      <c r="AV117" s="22"/>
      <c r="AW117" s="22"/>
      <c r="AX117" s="24">
        <v>0</v>
      </c>
      <c r="AY117" s="24">
        <v>0</v>
      </c>
      <c r="AZ117" s="24">
        <v>0</v>
      </c>
      <c r="BA117" s="24">
        <v>0</v>
      </c>
      <c r="BB117" s="24">
        <v>0</v>
      </c>
      <c r="BC117" s="24">
        <v>0</v>
      </c>
      <c r="BD117" s="24">
        <v>0</v>
      </c>
      <c r="BE117" s="24">
        <v>0</v>
      </c>
      <c r="BF117" s="24">
        <v>0</v>
      </c>
      <c r="BG117" s="77">
        <f t="shared" si="6"/>
        <v>0</v>
      </c>
    </row>
    <row r="118" spans="1:59" ht="12.75" hidden="1">
      <c r="A118" s="123"/>
      <c r="B118" s="150" t="s">
        <v>149</v>
      </c>
      <c r="C118" s="152" t="s">
        <v>55</v>
      </c>
      <c r="D118" s="33" t="s">
        <v>16</v>
      </c>
      <c r="E118" s="81">
        <v>0</v>
      </c>
      <c r="F118" s="34">
        <f t="shared" si="7"/>
        <v>0</v>
      </c>
      <c r="G118" s="22"/>
      <c r="H118" s="22"/>
      <c r="I118" s="22"/>
      <c r="J118" s="22"/>
      <c r="K118" s="22"/>
      <c r="L118" s="22"/>
      <c r="M118" s="22"/>
      <c r="N118" s="23"/>
      <c r="O118" s="23"/>
      <c r="P118" s="23"/>
      <c r="Q118" s="23"/>
      <c r="R118" s="23"/>
      <c r="S118" s="23"/>
      <c r="T118" s="23"/>
      <c r="U118" s="23"/>
      <c r="V118" s="29"/>
      <c r="W118" s="23"/>
      <c r="X118" s="45"/>
      <c r="Y118" s="46"/>
      <c r="Z118" s="22"/>
      <c r="AA118" s="23"/>
      <c r="AB118" s="23"/>
      <c r="AC118" s="23"/>
      <c r="AD118" s="23"/>
      <c r="AE118" s="23"/>
      <c r="AF118" s="23"/>
      <c r="AG118" s="23"/>
      <c r="AH118" s="23"/>
      <c r="AI118" s="23"/>
      <c r="AJ118" s="22"/>
      <c r="AK118" s="22"/>
      <c r="AL118" s="22"/>
      <c r="AM118" s="22"/>
      <c r="AN118" s="23"/>
      <c r="AO118" s="22"/>
      <c r="AP118" s="22"/>
      <c r="AQ118" s="22"/>
      <c r="AR118" s="22"/>
      <c r="AS118" s="22"/>
      <c r="AT118" s="23"/>
      <c r="AU118" s="22"/>
      <c r="AV118" s="22"/>
      <c r="AW118" s="22"/>
      <c r="AX118" s="24">
        <v>0</v>
      </c>
      <c r="AY118" s="24">
        <v>0</v>
      </c>
      <c r="AZ118" s="24">
        <v>0</v>
      </c>
      <c r="BA118" s="24">
        <v>0</v>
      </c>
      <c r="BB118" s="24">
        <v>0</v>
      </c>
      <c r="BC118" s="24">
        <v>0</v>
      </c>
      <c r="BD118" s="24">
        <v>0</v>
      </c>
      <c r="BE118" s="24">
        <v>0</v>
      </c>
      <c r="BF118" s="24">
        <v>0</v>
      </c>
      <c r="BG118" s="77">
        <f t="shared" si="6"/>
        <v>0</v>
      </c>
    </row>
    <row r="119" spans="1:59" ht="15" customHeight="1" hidden="1">
      <c r="A119" s="123"/>
      <c r="B119" s="151"/>
      <c r="C119" s="153"/>
      <c r="D119" s="33" t="s">
        <v>17</v>
      </c>
      <c r="E119" s="81">
        <f>E118/2</f>
        <v>0</v>
      </c>
      <c r="F119" s="34">
        <f t="shared" si="7"/>
        <v>0</v>
      </c>
      <c r="G119" s="22"/>
      <c r="H119" s="22"/>
      <c r="I119" s="22"/>
      <c r="J119" s="22"/>
      <c r="K119" s="22"/>
      <c r="L119" s="22"/>
      <c r="M119" s="22"/>
      <c r="N119" s="23"/>
      <c r="O119" s="23"/>
      <c r="P119" s="23"/>
      <c r="Q119" s="23"/>
      <c r="R119" s="23"/>
      <c r="S119" s="23"/>
      <c r="T119" s="23"/>
      <c r="U119" s="23"/>
      <c r="V119" s="29"/>
      <c r="W119" s="23"/>
      <c r="X119" s="45"/>
      <c r="Y119" s="46"/>
      <c r="Z119" s="22"/>
      <c r="AA119" s="23"/>
      <c r="AB119" s="23"/>
      <c r="AC119" s="23"/>
      <c r="AD119" s="23"/>
      <c r="AE119" s="23"/>
      <c r="AF119" s="23"/>
      <c r="AG119" s="23"/>
      <c r="AH119" s="23"/>
      <c r="AI119" s="23"/>
      <c r="AJ119" s="22"/>
      <c r="AK119" s="22"/>
      <c r="AL119" s="22"/>
      <c r="AM119" s="22"/>
      <c r="AN119" s="23"/>
      <c r="AO119" s="22"/>
      <c r="AP119" s="22"/>
      <c r="AQ119" s="22"/>
      <c r="AR119" s="22"/>
      <c r="AS119" s="22"/>
      <c r="AT119" s="23"/>
      <c r="AU119" s="22"/>
      <c r="AV119" s="22"/>
      <c r="AW119" s="22"/>
      <c r="AX119" s="24">
        <v>0</v>
      </c>
      <c r="AY119" s="24">
        <v>0</v>
      </c>
      <c r="AZ119" s="24">
        <v>0</v>
      </c>
      <c r="BA119" s="24">
        <v>0</v>
      </c>
      <c r="BB119" s="24">
        <v>0</v>
      </c>
      <c r="BC119" s="24">
        <v>0</v>
      </c>
      <c r="BD119" s="24">
        <v>0</v>
      </c>
      <c r="BE119" s="24">
        <v>0</v>
      </c>
      <c r="BF119" s="24">
        <v>0</v>
      </c>
      <c r="BG119" s="77">
        <f t="shared" si="6"/>
        <v>0</v>
      </c>
    </row>
    <row r="120" spans="1:59" ht="12.75">
      <c r="A120" s="123"/>
      <c r="B120" s="57"/>
      <c r="C120" s="11" t="s">
        <v>88</v>
      </c>
      <c r="D120" s="6" t="s">
        <v>16</v>
      </c>
      <c r="E120" s="80">
        <v>56</v>
      </c>
      <c r="F120" s="8">
        <f t="shared" si="7"/>
        <v>56</v>
      </c>
      <c r="G120" s="5"/>
      <c r="H120" s="5"/>
      <c r="I120" s="5"/>
      <c r="J120" s="5"/>
      <c r="K120" s="5"/>
      <c r="L120" s="5"/>
      <c r="M120" s="5"/>
      <c r="N120" s="6"/>
      <c r="O120" s="6"/>
      <c r="P120" s="6"/>
      <c r="Q120" s="6"/>
      <c r="R120" s="6"/>
      <c r="S120" s="6"/>
      <c r="T120" s="6"/>
      <c r="U120" s="23"/>
      <c r="V120" s="29"/>
      <c r="W120" s="23"/>
      <c r="X120" s="24"/>
      <c r="Y120" s="27"/>
      <c r="Z120" s="13"/>
      <c r="AA120" s="6"/>
      <c r="AB120" s="23"/>
      <c r="AC120" s="23"/>
      <c r="AD120" s="23"/>
      <c r="AE120" s="6"/>
      <c r="AF120" s="6"/>
      <c r="AG120" s="23"/>
      <c r="AH120" s="23"/>
      <c r="AI120" s="6"/>
      <c r="AJ120" s="5"/>
      <c r="AK120" s="5"/>
      <c r="AL120" s="5"/>
      <c r="AM120" s="5"/>
      <c r="AN120" s="6"/>
      <c r="AO120" s="22"/>
      <c r="AP120" s="22"/>
      <c r="AQ120" s="22"/>
      <c r="AR120" s="22"/>
      <c r="AS120" s="22"/>
      <c r="AT120" s="6"/>
      <c r="AU120" s="22"/>
      <c r="AV120" s="22"/>
      <c r="AW120" s="22"/>
      <c r="AX120" s="24">
        <v>0</v>
      </c>
      <c r="AY120" s="24">
        <v>0</v>
      </c>
      <c r="AZ120" s="24">
        <v>0</v>
      </c>
      <c r="BA120" s="24">
        <v>0</v>
      </c>
      <c r="BB120" s="24">
        <v>0</v>
      </c>
      <c r="BC120" s="24">
        <v>0</v>
      </c>
      <c r="BD120" s="24">
        <v>0</v>
      </c>
      <c r="BE120" s="24">
        <v>0</v>
      </c>
      <c r="BF120" s="24">
        <v>0</v>
      </c>
      <c r="BG120" s="77">
        <f t="shared" si="6"/>
        <v>0</v>
      </c>
    </row>
    <row r="121" spans="1:59" ht="12.75">
      <c r="A121" s="123"/>
      <c r="B121" s="57"/>
      <c r="C121" s="11" t="s">
        <v>89</v>
      </c>
      <c r="D121" s="6" t="s">
        <v>16</v>
      </c>
      <c r="E121" s="80">
        <v>72</v>
      </c>
      <c r="F121" s="8">
        <f t="shared" si="7"/>
        <v>72</v>
      </c>
      <c r="G121" s="5"/>
      <c r="H121" s="5"/>
      <c r="I121" s="5"/>
      <c r="J121" s="5"/>
      <c r="K121" s="5"/>
      <c r="L121" s="5"/>
      <c r="M121" s="5"/>
      <c r="N121" s="6"/>
      <c r="O121" s="6"/>
      <c r="P121" s="6"/>
      <c r="Q121" s="6"/>
      <c r="R121" s="6"/>
      <c r="S121" s="6"/>
      <c r="T121" s="6"/>
      <c r="U121" s="23"/>
      <c r="V121" s="29"/>
      <c r="W121" s="23"/>
      <c r="X121" s="25"/>
      <c r="Y121" s="27"/>
      <c r="Z121" s="15"/>
      <c r="AA121" s="6"/>
      <c r="AB121" s="23"/>
      <c r="AC121" s="23"/>
      <c r="AD121" s="23"/>
      <c r="AE121" s="6"/>
      <c r="AF121" s="6"/>
      <c r="AG121" s="23"/>
      <c r="AH121" s="23"/>
      <c r="AI121" s="6"/>
      <c r="AJ121" s="5"/>
      <c r="AK121" s="5"/>
      <c r="AL121" s="5"/>
      <c r="AM121" s="5"/>
      <c r="AN121" s="6"/>
      <c r="AO121" s="22"/>
      <c r="AP121" s="22"/>
      <c r="AQ121" s="22"/>
      <c r="AR121" s="22"/>
      <c r="AS121" s="22"/>
      <c r="AT121" s="6"/>
      <c r="AU121" s="22"/>
      <c r="AV121" s="22"/>
      <c r="AW121" s="22"/>
      <c r="AX121" s="24">
        <v>0</v>
      </c>
      <c r="AY121" s="24">
        <v>0</v>
      </c>
      <c r="AZ121" s="24">
        <v>0</v>
      </c>
      <c r="BA121" s="24">
        <v>0</v>
      </c>
      <c r="BB121" s="24">
        <v>0</v>
      </c>
      <c r="BC121" s="24">
        <v>0</v>
      </c>
      <c r="BD121" s="24">
        <v>0</v>
      </c>
      <c r="BE121" s="24">
        <v>0</v>
      </c>
      <c r="BF121" s="24">
        <v>0</v>
      </c>
      <c r="BG121" s="77">
        <f t="shared" si="6"/>
        <v>0</v>
      </c>
    </row>
    <row r="122" spans="1:59" ht="12.75">
      <c r="A122" s="123"/>
      <c r="B122" s="148" t="s">
        <v>21</v>
      </c>
      <c r="C122" s="148"/>
      <c r="D122" s="149"/>
      <c r="E122" s="8">
        <f>E76+E48+E12</f>
        <v>1476</v>
      </c>
      <c r="F122" s="8">
        <v>0</v>
      </c>
      <c r="G122" s="8">
        <f>G84+G82+G52+G50+G46+G42+G40+G38+G36+G32+G30+G28+G26+G24+G22+G20+G18+G16</f>
        <v>36</v>
      </c>
      <c r="H122" s="8">
        <f aca="true" t="shared" si="8" ref="H122:AW122">H84+H82+H52+H50+H46+H42+H40+H38+H36+H32+H30+H28+H26+H24+H22+H20+H18+H16</f>
        <v>36</v>
      </c>
      <c r="I122" s="8">
        <f t="shared" si="8"/>
        <v>36</v>
      </c>
      <c r="J122" s="8">
        <f t="shared" si="8"/>
        <v>36</v>
      </c>
      <c r="K122" s="8">
        <f t="shared" si="8"/>
        <v>36</v>
      </c>
      <c r="L122" s="8">
        <f t="shared" si="8"/>
        <v>36</v>
      </c>
      <c r="M122" s="8">
        <f t="shared" si="8"/>
        <v>36</v>
      </c>
      <c r="N122" s="8">
        <f t="shared" si="8"/>
        <v>36</v>
      </c>
      <c r="O122" s="8">
        <f t="shared" si="8"/>
        <v>36</v>
      </c>
      <c r="P122" s="8">
        <f t="shared" si="8"/>
        <v>36</v>
      </c>
      <c r="Q122" s="8">
        <f t="shared" si="8"/>
        <v>36</v>
      </c>
      <c r="R122" s="8">
        <f t="shared" si="8"/>
        <v>36</v>
      </c>
      <c r="S122" s="8">
        <f t="shared" si="8"/>
        <v>36</v>
      </c>
      <c r="T122" s="8">
        <f t="shared" si="8"/>
        <v>36</v>
      </c>
      <c r="U122" s="8">
        <f t="shared" si="8"/>
        <v>36</v>
      </c>
      <c r="V122" s="8">
        <f t="shared" si="8"/>
        <v>36</v>
      </c>
      <c r="W122" s="8">
        <f t="shared" si="8"/>
        <v>36</v>
      </c>
      <c r="X122" s="8">
        <f t="shared" si="8"/>
        <v>0</v>
      </c>
      <c r="Y122" s="8">
        <f t="shared" si="8"/>
        <v>0</v>
      </c>
      <c r="Z122" s="8">
        <f t="shared" si="8"/>
        <v>36</v>
      </c>
      <c r="AA122" s="8">
        <f t="shared" si="8"/>
        <v>36</v>
      </c>
      <c r="AB122" s="8">
        <f t="shared" si="8"/>
        <v>36</v>
      </c>
      <c r="AC122" s="8">
        <f t="shared" si="8"/>
        <v>36</v>
      </c>
      <c r="AD122" s="8">
        <f t="shared" si="8"/>
        <v>36</v>
      </c>
      <c r="AE122" s="8">
        <f t="shared" si="8"/>
        <v>36</v>
      </c>
      <c r="AF122" s="8">
        <f t="shared" si="8"/>
        <v>36</v>
      </c>
      <c r="AG122" s="8">
        <f t="shared" si="8"/>
        <v>36</v>
      </c>
      <c r="AH122" s="8">
        <f t="shared" si="8"/>
        <v>36</v>
      </c>
      <c r="AI122" s="8">
        <f t="shared" si="8"/>
        <v>36</v>
      </c>
      <c r="AJ122" s="8">
        <f t="shared" si="8"/>
        <v>36</v>
      </c>
      <c r="AK122" s="8">
        <f t="shared" si="8"/>
        <v>36</v>
      </c>
      <c r="AL122" s="8">
        <f t="shared" si="8"/>
        <v>36</v>
      </c>
      <c r="AM122" s="8">
        <f t="shared" si="8"/>
        <v>36</v>
      </c>
      <c r="AN122" s="8">
        <f t="shared" si="8"/>
        <v>36</v>
      </c>
      <c r="AO122" s="8">
        <f t="shared" si="8"/>
        <v>36</v>
      </c>
      <c r="AP122" s="8">
        <f t="shared" si="8"/>
        <v>36</v>
      </c>
      <c r="AQ122" s="8">
        <f t="shared" si="8"/>
        <v>36</v>
      </c>
      <c r="AR122" s="8">
        <f t="shared" si="8"/>
        <v>36</v>
      </c>
      <c r="AS122" s="8">
        <f t="shared" si="8"/>
        <v>36</v>
      </c>
      <c r="AT122" s="8">
        <f t="shared" si="8"/>
        <v>36</v>
      </c>
      <c r="AU122" s="8">
        <f t="shared" si="8"/>
        <v>36</v>
      </c>
      <c r="AV122" s="8">
        <f t="shared" si="8"/>
        <v>36</v>
      </c>
      <c r="AW122" s="8">
        <f t="shared" si="8"/>
        <v>36</v>
      </c>
      <c r="AX122" s="8">
        <v>0</v>
      </c>
      <c r="AY122" s="8">
        <v>0</v>
      </c>
      <c r="AZ122" s="8">
        <v>0</v>
      </c>
      <c r="BA122" s="8">
        <v>0</v>
      </c>
      <c r="BB122" s="8">
        <v>0</v>
      </c>
      <c r="BC122" s="8">
        <v>0</v>
      </c>
      <c r="BD122" s="8">
        <v>0</v>
      </c>
      <c r="BE122" s="8">
        <v>0</v>
      </c>
      <c r="BF122" s="8">
        <v>0</v>
      </c>
      <c r="BG122" s="77">
        <f>SUM(G122:BF122)</f>
        <v>1476</v>
      </c>
    </row>
    <row r="123" spans="1:59" ht="12.75">
      <c r="A123" s="123"/>
      <c r="B123" s="148" t="s">
        <v>22</v>
      </c>
      <c r="C123" s="148"/>
      <c r="D123" s="149"/>
      <c r="E123" s="77">
        <f>E77+E49+E13</f>
        <v>738</v>
      </c>
      <c r="F123" s="8">
        <f>E123-BG123</f>
        <v>0.5</v>
      </c>
      <c r="G123" s="8">
        <f>G85+G83+G53+G51+G47+G43+G41+G39+G37+G33+G31+G29+G27+G25+G23+G21+G19+G17</f>
        <v>18</v>
      </c>
      <c r="H123" s="8">
        <f aca="true" t="shared" si="9" ref="H123:AW123">H85+H83+H53+H51+H47+H43+H41+H39+H37+H33+H31+H29+H27+H25+H23+H21+H19+H17</f>
        <v>18</v>
      </c>
      <c r="I123" s="8">
        <f t="shared" si="9"/>
        <v>18</v>
      </c>
      <c r="J123" s="8">
        <f t="shared" si="9"/>
        <v>18</v>
      </c>
      <c r="K123" s="8">
        <f t="shared" si="9"/>
        <v>18</v>
      </c>
      <c r="L123" s="8">
        <f t="shared" si="9"/>
        <v>18</v>
      </c>
      <c r="M123" s="8">
        <f t="shared" si="9"/>
        <v>18</v>
      </c>
      <c r="N123" s="8">
        <f t="shared" si="9"/>
        <v>18</v>
      </c>
      <c r="O123" s="8">
        <f t="shared" si="9"/>
        <v>18</v>
      </c>
      <c r="P123" s="8">
        <f t="shared" si="9"/>
        <v>18</v>
      </c>
      <c r="Q123" s="8">
        <f t="shared" si="9"/>
        <v>18</v>
      </c>
      <c r="R123" s="8">
        <f t="shared" si="9"/>
        <v>18</v>
      </c>
      <c r="S123" s="8">
        <f t="shared" si="9"/>
        <v>18</v>
      </c>
      <c r="T123" s="8">
        <f t="shared" si="9"/>
        <v>18</v>
      </c>
      <c r="U123" s="8">
        <f t="shared" si="9"/>
        <v>18</v>
      </c>
      <c r="V123" s="8">
        <f t="shared" si="9"/>
        <v>18</v>
      </c>
      <c r="W123" s="8">
        <f t="shared" si="9"/>
        <v>18</v>
      </c>
      <c r="X123" s="8">
        <f t="shared" si="9"/>
        <v>0</v>
      </c>
      <c r="Y123" s="8">
        <f t="shared" si="9"/>
        <v>0</v>
      </c>
      <c r="Z123" s="8">
        <f t="shared" si="9"/>
        <v>18</v>
      </c>
      <c r="AA123" s="8">
        <f t="shared" si="9"/>
        <v>18</v>
      </c>
      <c r="AB123" s="8">
        <f t="shared" si="9"/>
        <v>18</v>
      </c>
      <c r="AC123" s="8">
        <f t="shared" si="9"/>
        <v>18</v>
      </c>
      <c r="AD123" s="8">
        <f t="shared" si="9"/>
        <v>18</v>
      </c>
      <c r="AE123" s="8">
        <f t="shared" si="9"/>
        <v>18</v>
      </c>
      <c r="AF123" s="8">
        <f t="shared" si="9"/>
        <v>18</v>
      </c>
      <c r="AG123" s="8">
        <f t="shared" si="9"/>
        <v>18</v>
      </c>
      <c r="AH123" s="8">
        <f t="shared" si="9"/>
        <v>18</v>
      </c>
      <c r="AI123" s="8">
        <f t="shared" si="9"/>
        <v>18</v>
      </c>
      <c r="AJ123" s="8">
        <f t="shared" si="9"/>
        <v>18</v>
      </c>
      <c r="AK123" s="8">
        <f t="shared" si="9"/>
        <v>18</v>
      </c>
      <c r="AL123" s="8">
        <f t="shared" si="9"/>
        <v>18</v>
      </c>
      <c r="AM123" s="8">
        <f t="shared" si="9"/>
        <v>18</v>
      </c>
      <c r="AN123" s="8">
        <f t="shared" si="9"/>
        <v>18</v>
      </c>
      <c r="AO123" s="8">
        <f t="shared" si="9"/>
        <v>18</v>
      </c>
      <c r="AP123" s="8">
        <f t="shared" si="9"/>
        <v>18</v>
      </c>
      <c r="AQ123" s="8">
        <f t="shared" si="9"/>
        <v>18</v>
      </c>
      <c r="AR123" s="8">
        <f t="shared" si="9"/>
        <v>18</v>
      </c>
      <c r="AS123" s="8">
        <f t="shared" si="9"/>
        <v>17.5</v>
      </c>
      <c r="AT123" s="8">
        <f t="shared" si="9"/>
        <v>18</v>
      </c>
      <c r="AU123" s="8">
        <f t="shared" si="9"/>
        <v>18</v>
      </c>
      <c r="AV123" s="8">
        <f t="shared" si="9"/>
        <v>18</v>
      </c>
      <c r="AW123" s="8">
        <f t="shared" si="9"/>
        <v>18</v>
      </c>
      <c r="AX123" s="8">
        <v>0</v>
      </c>
      <c r="AY123" s="8">
        <v>0</v>
      </c>
      <c r="AZ123" s="8">
        <v>0</v>
      </c>
      <c r="BA123" s="8">
        <v>0</v>
      </c>
      <c r="BB123" s="8">
        <v>0</v>
      </c>
      <c r="BC123" s="8">
        <v>0</v>
      </c>
      <c r="BD123" s="8">
        <v>0</v>
      </c>
      <c r="BE123" s="8">
        <v>0</v>
      </c>
      <c r="BF123" s="8">
        <v>0</v>
      </c>
      <c r="BG123" s="77">
        <f>SUM(G123:BF123)</f>
        <v>737.5</v>
      </c>
    </row>
    <row r="124" spans="1:59" ht="13.5" thickBot="1">
      <c r="A124" s="124"/>
      <c r="B124" s="148" t="s">
        <v>27</v>
      </c>
      <c r="C124" s="148"/>
      <c r="D124" s="149"/>
      <c r="E124" s="10">
        <v>2217</v>
      </c>
      <c r="F124" s="10">
        <v>0</v>
      </c>
      <c r="G124" s="10">
        <f>G122+G123</f>
        <v>54</v>
      </c>
      <c r="H124" s="10">
        <f aca="true" t="shared" si="10" ref="H124:AW124">H122+H123</f>
        <v>54</v>
      </c>
      <c r="I124" s="10">
        <f t="shared" si="10"/>
        <v>54</v>
      </c>
      <c r="J124" s="10">
        <f t="shared" si="10"/>
        <v>54</v>
      </c>
      <c r="K124" s="10">
        <f t="shared" si="10"/>
        <v>54</v>
      </c>
      <c r="L124" s="10">
        <f t="shared" si="10"/>
        <v>54</v>
      </c>
      <c r="M124" s="10">
        <f t="shared" si="10"/>
        <v>54</v>
      </c>
      <c r="N124" s="10">
        <f t="shared" si="10"/>
        <v>54</v>
      </c>
      <c r="O124" s="10">
        <f t="shared" si="10"/>
        <v>54</v>
      </c>
      <c r="P124" s="10">
        <f t="shared" si="10"/>
        <v>54</v>
      </c>
      <c r="Q124" s="10">
        <f t="shared" si="10"/>
        <v>54</v>
      </c>
      <c r="R124" s="10">
        <f t="shared" si="10"/>
        <v>54</v>
      </c>
      <c r="S124" s="10">
        <f t="shared" si="10"/>
        <v>54</v>
      </c>
      <c r="T124" s="10">
        <f t="shared" si="10"/>
        <v>54</v>
      </c>
      <c r="U124" s="10">
        <f t="shared" si="10"/>
        <v>54</v>
      </c>
      <c r="V124" s="10">
        <f t="shared" si="10"/>
        <v>54</v>
      </c>
      <c r="W124" s="10">
        <f t="shared" si="10"/>
        <v>54</v>
      </c>
      <c r="X124" s="10">
        <f t="shared" si="10"/>
        <v>0</v>
      </c>
      <c r="Y124" s="10">
        <f t="shared" si="10"/>
        <v>0</v>
      </c>
      <c r="Z124" s="10">
        <f t="shared" si="10"/>
        <v>54</v>
      </c>
      <c r="AA124" s="10">
        <f t="shared" si="10"/>
        <v>54</v>
      </c>
      <c r="AB124" s="10">
        <f t="shared" si="10"/>
        <v>54</v>
      </c>
      <c r="AC124" s="10">
        <f t="shared" si="10"/>
        <v>54</v>
      </c>
      <c r="AD124" s="10">
        <f t="shared" si="10"/>
        <v>54</v>
      </c>
      <c r="AE124" s="10">
        <f t="shared" si="10"/>
        <v>54</v>
      </c>
      <c r="AF124" s="10">
        <f t="shared" si="10"/>
        <v>54</v>
      </c>
      <c r="AG124" s="10">
        <f t="shared" si="10"/>
        <v>54</v>
      </c>
      <c r="AH124" s="10">
        <f t="shared" si="10"/>
        <v>54</v>
      </c>
      <c r="AI124" s="10">
        <f t="shared" si="10"/>
        <v>54</v>
      </c>
      <c r="AJ124" s="10">
        <f t="shared" si="10"/>
        <v>54</v>
      </c>
      <c r="AK124" s="10">
        <f t="shared" si="10"/>
        <v>54</v>
      </c>
      <c r="AL124" s="10">
        <f t="shared" si="10"/>
        <v>54</v>
      </c>
      <c r="AM124" s="10">
        <f t="shared" si="10"/>
        <v>54</v>
      </c>
      <c r="AN124" s="10">
        <f t="shared" si="10"/>
        <v>54</v>
      </c>
      <c r="AO124" s="10">
        <f t="shared" si="10"/>
        <v>54</v>
      </c>
      <c r="AP124" s="10">
        <f t="shared" si="10"/>
        <v>54</v>
      </c>
      <c r="AQ124" s="10">
        <f t="shared" si="10"/>
        <v>54</v>
      </c>
      <c r="AR124" s="10">
        <f t="shared" si="10"/>
        <v>54</v>
      </c>
      <c r="AS124" s="10">
        <f t="shared" si="10"/>
        <v>53.5</v>
      </c>
      <c r="AT124" s="10">
        <f t="shared" si="10"/>
        <v>54</v>
      </c>
      <c r="AU124" s="10">
        <f t="shared" si="10"/>
        <v>54</v>
      </c>
      <c r="AV124" s="10">
        <f t="shared" si="10"/>
        <v>54</v>
      </c>
      <c r="AW124" s="10">
        <f t="shared" si="10"/>
        <v>54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10">
        <v>0</v>
      </c>
      <c r="BE124" s="10">
        <v>0</v>
      </c>
      <c r="BF124" s="10">
        <v>0</v>
      </c>
      <c r="BG124" s="77">
        <v>2217</v>
      </c>
    </row>
    <row r="127" spans="25:28" ht="12.75">
      <c r="Y127" s="14"/>
      <c r="Z127" s="14"/>
      <c r="AA127" s="14"/>
      <c r="AB127" s="14"/>
    </row>
    <row r="129" ht="12.75">
      <c r="Y129" s="12"/>
    </row>
    <row r="130" ht="12.75">
      <c r="A130" s="2"/>
    </row>
  </sheetData>
  <sheetProtection/>
  <mergeCells count="110">
    <mergeCell ref="AG6:AR6"/>
    <mergeCell ref="B118:B119"/>
    <mergeCell ref="C118:C119"/>
    <mergeCell ref="C113:C114"/>
    <mergeCell ref="B115:B116"/>
    <mergeCell ref="C111:C112"/>
    <mergeCell ref="B113:B114"/>
    <mergeCell ref="B107:B108"/>
    <mergeCell ref="C107:C108"/>
    <mergeCell ref="B122:D122"/>
    <mergeCell ref="B123:D123"/>
    <mergeCell ref="B124:D124"/>
    <mergeCell ref="B20:B21"/>
    <mergeCell ref="C20:C21"/>
    <mergeCell ref="B24:B25"/>
    <mergeCell ref="C24:C25"/>
    <mergeCell ref="B26:B27"/>
    <mergeCell ref="B90:B91"/>
    <mergeCell ref="C90:C91"/>
    <mergeCell ref="B92:B93"/>
    <mergeCell ref="C92:C93"/>
    <mergeCell ref="C103:C104"/>
    <mergeCell ref="B105:B106"/>
    <mergeCell ref="C105:C106"/>
    <mergeCell ref="C80:C81"/>
    <mergeCell ref="B82:B83"/>
    <mergeCell ref="C82:C83"/>
    <mergeCell ref="B84:B85"/>
    <mergeCell ref="C84:C85"/>
    <mergeCell ref="B88:B89"/>
    <mergeCell ref="C88:C89"/>
    <mergeCell ref="B70:B71"/>
    <mergeCell ref="C70:C71"/>
    <mergeCell ref="B72:B73"/>
    <mergeCell ref="C72:C73"/>
    <mergeCell ref="B74:B75"/>
    <mergeCell ref="C74:C75"/>
    <mergeCell ref="B64:B65"/>
    <mergeCell ref="C64:C65"/>
    <mergeCell ref="B66:B67"/>
    <mergeCell ref="C66:C67"/>
    <mergeCell ref="B68:B69"/>
    <mergeCell ref="C68:C69"/>
    <mergeCell ref="B58:B59"/>
    <mergeCell ref="C58:C59"/>
    <mergeCell ref="B60:B61"/>
    <mergeCell ref="C60:C61"/>
    <mergeCell ref="B62:B63"/>
    <mergeCell ref="C62:C63"/>
    <mergeCell ref="B52:B53"/>
    <mergeCell ref="C52:C53"/>
    <mergeCell ref="B54:B55"/>
    <mergeCell ref="C54:C55"/>
    <mergeCell ref="B56:B57"/>
    <mergeCell ref="C56:C57"/>
    <mergeCell ref="C40:C41"/>
    <mergeCell ref="B44:B45"/>
    <mergeCell ref="C44:C45"/>
    <mergeCell ref="B50:B51"/>
    <mergeCell ref="C50:C51"/>
    <mergeCell ref="B46:B47"/>
    <mergeCell ref="C46:C47"/>
    <mergeCell ref="B40:B41"/>
    <mergeCell ref="C42:C43"/>
    <mergeCell ref="BG7:BG11"/>
    <mergeCell ref="G8:BF8"/>
    <mergeCell ref="G10:BF10"/>
    <mergeCell ref="A12:A124"/>
    <mergeCell ref="B16:B17"/>
    <mergeCell ref="C16:C17"/>
    <mergeCell ref="B18:B19"/>
    <mergeCell ref="C18:C19"/>
    <mergeCell ref="B34:B35"/>
    <mergeCell ref="C34:C35"/>
    <mergeCell ref="V6:AF6"/>
    <mergeCell ref="A7:A11"/>
    <mergeCell ref="B7:B11"/>
    <mergeCell ref="C7:C11"/>
    <mergeCell ref="D7:D11"/>
    <mergeCell ref="E7:E11"/>
    <mergeCell ref="F7:F11"/>
    <mergeCell ref="C26:C27"/>
    <mergeCell ref="B28:B29"/>
    <mergeCell ref="C28:C29"/>
    <mergeCell ref="C2:U2"/>
    <mergeCell ref="C3:U3"/>
    <mergeCell ref="C4:U4"/>
    <mergeCell ref="C5:U5"/>
    <mergeCell ref="C6:U6"/>
    <mergeCell ref="C12:C13"/>
    <mergeCell ref="B42:B43"/>
    <mergeCell ref="B12:B13"/>
    <mergeCell ref="B76:B77"/>
    <mergeCell ref="C76:C77"/>
    <mergeCell ref="D92:D93"/>
    <mergeCell ref="E92:E93"/>
    <mergeCell ref="B14:B15"/>
    <mergeCell ref="C14:C15"/>
    <mergeCell ref="B22:B23"/>
    <mergeCell ref="C22:C23"/>
    <mergeCell ref="C32:C33"/>
    <mergeCell ref="B32:B33"/>
    <mergeCell ref="B30:B31"/>
    <mergeCell ref="C30:C31"/>
    <mergeCell ref="F92:F93"/>
    <mergeCell ref="C115:C116"/>
    <mergeCell ref="B36:B37"/>
    <mergeCell ref="C36:C37"/>
    <mergeCell ref="B38:B39"/>
    <mergeCell ref="C38:C39"/>
  </mergeCells>
  <printOptions/>
  <pageMargins left="0.1968503937007874" right="0.1968503937007874" top="0.1968503937007874" bottom="0.1968503937007874" header="0" footer="0"/>
  <pageSetup fitToHeight="1" fitToWidth="1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34"/>
  <sheetViews>
    <sheetView view="pageBreakPreview" zoomScale="90" zoomScaleSheetLayoutView="90" workbookViewId="0" topLeftCell="A39">
      <selection activeCell="AG128" sqref="AG128"/>
    </sheetView>
  </sheetViews>
  <sheetFormatPr defaultColWidth="9.125" defaultRowHeight="12.75"/>
  <cols>
    <col min="1" max="1" width="4.50390625" style="1" customWidth="1"/>
    <col min="2" max="2" width="10.00390625" style="1" bestFit="1" customWidth="1"/>
    <col min="3" max="3" width="27.625" style="1" customWidth="1"/>
    <col min="4" max="4" width="9.125" style="1" customWidth="1"/>
    <col min="5" max="5" width="7.25390625" style="1" customWidth="1"/>
    <col min="6" max="6" width="5.00390625" style="1" customWidth="1"/>
    <col min="7" max="58" width="3.875" style="1" customWidth="1"/>
    <col min="59" max="59" width="7.50390625" style="1" bestFit="1" customWidth="1"/>
    <col min="60" max="16384" width="9.125" style="1" customWidth="1"/>
  </cols>
  <sheetData>
    <row r="1" spans="5:47" ht="12.75">
      <c r="E1" t="s">
        <v>98</v>
      </c>
      <c r="AU1" t="s">
        <v>158</v>
      </c>
    </row>
    <row r="2" spans="3:47" ht="12.75">
      <c r="C2" s="108" t="s">
        <v>99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AU2" t="s">
        <v>159</v>
      </c>
    </row>
    <row r="3" spans="3:47" ht="12.75">
      <c r="C3" s="108" t="s">
        <v>103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AU3" t="s">
        <v>160</v>
      </c>
    </row>
    <row r="4" spans="3:21" ht="12.75"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3:21" ht="12.75">
      <c r="C5" s="108" t="s">
        <v>100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3:44" ht="12.75">
      <c r="C6" s="173" t="s">
        <v>101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3" t="s">
        <v>102</v>
      </c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3" t="s">
        <v>150</v>
      </c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</row>
    <row r="7" spans="1:59" ht="90.75">
      <c r="A7" s="165" t="s">
        <v>23</v>
      </c>
      <c r="B7" s="165" t="s">
        <v>0</v>
      </c>
      <c r="C7" s="165" t="s">
        <v>1</v>
      </c>
      <c r="D7" s="165" t="s">
        <v>2</v>
      </c>
      <c r="E7" s="165" t="s">
        <v>25</v>
      </c>
      <c r="F7" s="165" t="s">
        <v>26</v>
      </c>
      <c r="G7" s="3" t="s">
        <v>40</v>
      </c>
      <c r="H7" s="176" t="s">
        <v>3</v>
      </c>
      <c r="I7" s="176"/>
      <c r="J7" s="176"/>
      <c r="K7" s="3" t="s">
        <v>41</v>
      </c>
      <c r="L7" s="162" t="s">
        <v>4</v>
      </c>
      <c r="M7" s="163"/>
      <c r="N7" s="163"/>
      <c r="O7" s="3" t="s">
        <v>42</v>
      </c>
      <c r="P7" s="177" t="s">
        <v>5</v>
      </c>
      <c r="Q7" s="177"/>
      <c r="R7" s="177"/>
      <c r="S7" s="177"/>
      <c r="T7" s="168" t="s">
        <v>6</v>
      </c>
      <c r="U7" s="169"/>
      <c r="V7" s="169"/>
      <c r="W7" s="170"/>
      <c r="X7" s="4" t="s">
        <v>43</v>
      </c>
      <c r="Y7" s="168" t="s">
        <v>7</v>
      </c>
      <c r="Z7" s="169"/>
      <c r="AA7" s="169"/>
      <c r="AB7" s="4" t="s">
        <v>44</v>
      </c>
      <c r="AC7" s="171" t="s">
        <v>8</v>
      </c>
      <c r="AD7" s="172"/>
      <c r="AE7" s="172"/>
      <c r="AF7" s="20" t="s">
        <v>45</v>
      </c>
      <c r="AG7" s="4" t="s">
        <v>9</v>
      </c>
      <c r="AH7" s="168" t="s">
        <v>10</v>
      </c>
      <c r="AI7" s="169"/>
      <c r="AJ7" s="169"/>
      <c r="AK7" s="170"/>
      <c r="AL7" s="3" t="s">
        <v>46</v>
      </c>
      <c r="AM7" s="162" t="s">
        <v>49</v>
      </c>
      <c r="AN7" s="163"/>
      <c r="AO7" s="164"/>
      <c r="AP7" s="3" t="s">
        <v>47</v>
      </c>
      <c r="AQ7" s="162" t="s">
        <v>48</v>
      </c>
      <c r="AR7" s="163"/>
      <c r="AS7" s="163"/>
      <c r="AT7" s="164"/>
      <c r="AU7" s="162" t="s">
        <v>11</v>
      </c>
      <c r="AV7" s="163"/>
      <c r="AW7" s="163"/>
      <c r="AX7" s="164"/>
      <c r="AY7" s="3" t="s">
        <v>50</v>
      </c>
      <c r="AZ7" s="162" t="s">
        <v>51</v>
      </c>
      <c r="BA7" s="163"/>
      <c r="BB7" s="164"/>
      <c r="BC7" s="3" t="s">
        <v>52</v>
      </c>
      <c r="BD7" s="162"/>
      <c r="BE7" s="163"/>
      <c r="BF7" s="163"/>
      <c r="BG7" s="165" t="s">
        <v>24</v>
      </c>
    </row>
    <row r="8" spans="1:59" ht="12.75">
      <c r="A8" s="165"/>
      <c r="B8" s="165"/>
      <c r="C8" s="165"/>
      <c r="D8" s="165"/>
      <c r="E8" s="165"/>
      <c r="F8" s="165"/>
      <c r="G8" s="166" t="s">
        <v>12</v>
      </c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5"/>
    </row>
    <row r="9" spans="1:59" ht="12.75">
      <c r="A9" s="165"/>
      <c r="B9" s="165"/>
      <c r="C9" s="165"/>
      <c r="D9" s="165"/>
      <c r="E9" s="165"/>
      <c r="F9" s="165"/>
      <c r="G9" s="9">
        <v>35</v>
      </c>
      <c r="H9" s="9">
        <v>36</v>
      </c>
      <c r="I9" s="9">
        <v>37</v>
      </c>
      <c r="J9" s="9">
        <v>38</v>
      </c>
      <c r="K9" s="9">
        <v>39</v>
      </c>
      <c r="L9" s="9">
        <v>40</v>
      </c>
      <c r="M9" s="9">
        <v>41</v>
      </c>
      <c r="N9" s="11">
        <v>42</v>
      </c>
      <c r="O9" s="11">
        <v>43</v>
      </c>
      <c r="P9" s="11">
        <v>44</v>
      </c>
      <c r="Q9" s="11">
        <v>45</v>
      </c>
      <c r="R9" s="11">
        <v>46</v>
      </c>
      <c r="S9" s="11">
        <v>47</v>
      </c>
      <c r="T9" s="11">
        <v>48</v>
      </c>
      <c r="U9" s="11">
        <v>49</v>
      </c>
      <c r="V9" s="11">
        <v>50</v>
      </c>
      <c r="W9" s="11">
        <v>51</v>
      </c>
      <c r="X9" s="11">
        <v>52</v>
      </c>
      <c r="Y9" s="11">
        <v>1</v>
      </c>
      <c r="Z9" s="11">
        <v>2</v>
      </c>
      <c r="AA9" s="11">
        <v>3</v>
      </c>
      <c r="AB9" s="11">
        <v>4</v>
      </c>
      <c r="AC9" s="11">
        <v>5</v>
      </c>
      <c r="AD9" s="11">
        <v>6</v>
      </c>
      <c r="AE9" s="11">
        <v>7</v>
      </c>
      <c r="AF9" s="11">
        <v>8</v>
      </c>
      <c r="AG9" s="11">
        <v>9</v>
      </c>
      <c r="AH9" s="11">
        <v>10</v>
      </c>
      <c r="AI9" s="11">
        <v>11</v>
      </c>
      <c r="AJ9" s="11">
        <v>12</v>
      </c>
      <c r="AK9" s="11">
        <v>13</v>
      </c>
      <c r="AL9" s="11">
        <v>14</v>
      </c>
      <c r="AM9" s="11">
        <v>15</v>
      </c>
      <c r="AN9" s="11">
        <v>16</v>
      </c>
      <c r="AO9" s="11">
        <v>17</v>
      </c>
      <c r="AP9" s="11">
        <v>18</v>
      </c>
      <c r="AQ9" s="11">
        <v>19</v>
      </c>
      <c r="AR9" s="11">
        <v>20</v>
      </c>
      <c r="AS9" s="11">
        <v>21</v>
      </c>
      <c r="AT9" s="11">
        <v>22</v>
      </c>
      <c r="AU9" s="11">
        <v>23</v>
      </c>
      <c r="AV9" s="11">
        <v>24</v>
      </c>
      <c r="AW9" s="11">
        <v>25</v>
      </c>
      <c r="AX9" s="11">
        <v>26</v>
      </c>
      <c r="AY9" s="11">
        <v>27</v>
      </c>
      <c r="AZ9" s="11">
        <v>28</v>
      </c>
      <c r="BA9" s="11">
        <v>29</v>
      </c>
      <c r="BB9" s="11">
        <v>30</v>
      </c>
      <c r="BC9" s="11">
        <v>31</v>
      </c>
      <c r="BD9" s="11">
        <v>32</v>
      </c>
      <c r="BE9" s="11">
        <v>33</v>
      </c>
      <c r="BF9" s="11">
        <v>34</v>
      </c>
      <c r="BG9" s="165"/>
    </row>
    <row r="10" spans="1:59" ht="12.75">
      <c r="A10" s="165"/>
      <c r="B10" s="165"/>
      <c r="C10" s="165"/>
      <c r="D10" s="165"/>
      <c r="E10" s="165"/>
      <c r="F10" s="165"/>
      <c r="G10" s="166" t="s">
        <v>13</v>
      </c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5"/>
    </row>
    <row r="11" spans="1:59" ht="13.5" thickBot="1">
      <c r="A11" s="175"/>
      <c r="B11" s="165"/>
      <c r="C11" s="165"/>
      <c r="D11" s="165"/>
      <c r="E11" s="165"/>
      <c r="F11" s="165"/>
      <c r="G11" s="9">
        <v>1</v>
      </c>
      <c r="H11" s="9">
        <v>2</v>
      </c>
      <c r="I11" s="9">
        <v>3</v>
      </c>
      <c r="J11" s="9">
        <v>4</v>
      </c>
      <c r="K11" s="9">
        <v>5</v>
      </c>
      <c r="L11" s="9">
        <v>6</v>
      </c>
      <c r="M11" s="9">
        <v>7</v>
      </c>
      <c r="N11" s="11">
        <v>8</v>
      </c>
      <c r="O11" s="11">
        <v>9</v>
      </c>
      <c r="P11" s="11">
        <v>10</v>
      </c>
      <c r="Q11" s="11">
        <v>11</v>
      </c>
      <c r="R11" s="11">
        <v>12</v>
      </c>
      <c r="S11" s="11">
        <v>13</v>
      </c>
      <c r="T11" s="11">
        <v>14</v>
      </c>
      <c r="U11" s="11">
        <v>15</v>
      </c>
      <c r="V11" s="11">
        <v>16</v>
      </c>
      <c r="W11" s="11">
        <v>17</v>
      </c>
      <c r="X11" s="11">
        <v>18</v>
      </c>
      <c r="Y11" s="18">
        <v>19</v>
      </c>
      <c r="Z11" s="18">
        <v>20</v>
      </c>
      <c r="AA11" s="11">
        <v>21</v>
      </c>
      <c r="AB11" s="11">
        <v>22</v>
      </c>
      <c r="AC11" s="11">
        <v>23</v>
      </c>
      <c r="AD11" s="11">
        <v>24</v>
      </c>
      <c r="AE11" s="11">
        <v>25</v>
      </c>
      <c r="AF11" s="11">
        <v>26</v>
      </c>
      <c r="AG11" s="11">
        <v>27</v>
      </c>
      <c r="AH11" s="11">
        <v>28</v>
      </c>
      <c r="AI11" s="11">
        <v>29</v>
      </c>
      <c r="AJ11" s="11">
        <v>30</v>
      </c>
      <c r="AK11" s="11">
        <v>31</v>
      </c>
      <c r="AL11" s="11">
        <v>32</v>
      </c>
      <c r="AM11" s="11">
        <v>33</v>
      </c>
      <c r="AN11" s="11">
        <v>34</v>
      </c>
      <c r="AO11" s="11">
        <v>35</v>
      </c>
      <c r="AP11" s="11">
        <v>36</v>
      </c>
      <c r="AQ11" s="11">
        <v>37</v>
      </c>
      <c r="AR11" s="11">
        <v>38</v>
      </c>
      <c r="AS11" s="11">
        <v>39</v>
      </c>
      <c r="AT11" s="11">
        <v>40</v>
      </c>
      <c r="AU11" s="11">
        <v>41</v>
      </c>
      <c r="AV11" s="11">
        <v>42</v>
      </c>
      <c r="AW11" s="11">
        <v>43</v>
      </c>
      <c r="AX11" s="18">
        <v>44</v>
      </c>
      <c r="AY11" s="18">
        <v>45</v>
      </c>
      <c r="AZ11" s="18">
        <v>46</v>
      </c>
      <c r="BA11" s="18">
        <v>47</v>
      </c>
      <c r="BB11" s="18">
        <v>48</v>
      </c>
      <c r="BC11" s="18">
        <v>49</v>
      </c>
      <c r="BD11" s="18">
        <v>50</v>
      </c>
      <c r="BE11" s="18">
        <v>51</v>
      </c>
      <c r="BF11" s="18">
        <v>52</v>
      </c>
      <c r="BG11" s="165"/>
    </row>
    <row r="12" spans="1:59" ht="12.75" customHeight="1">
      <c r="A12" s="159" t="s">
        <v>151</v>
      </c>
      <c r="B12" s="160" t="s">
        <v>14</v>
      </c>
      <c r="C12" s="161" t="s">
        <v>15</v>
      </c>
      <c r="D12" s="33" t="s">
        <v>16</v>
      </c>
      <c r="E12" s="34">
        <f>E14+E36+E48</f>
        <v>760</v>
      </c>
      <c r="F12" s="34">
        <f>F14+F36</f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f aca="true" t="shared" si="0" ref="AY12:BF12">AY16+AY18+AY36+AY42</f>
        <v>0</v>
      </c>
      <c r="AZ12" s="8">
        <f t="shared" si="0"/>
        <v>0</v>
      </c>
      <c r="BA12" s="8">
        <f t="shared" si="0"/>
        <v>0</v>
      </c>
      <c r="BB12" s="8">
        <f t="shared" si="0"/>
        <v>0</v>
      </c>
      <c r="BC12" s="8">
        <f t="shared" si="0"/>
        <v>0</v>
      </c>
      <c r="BD12" s="8">
        <f t="shared" si="0"/>
        <v>0</v>
      </c>
      <c r="BE12" s="8">
        <f t="shared" si="0"/>
        <v>0</v>
      </c>
      <c r="BF12" s="8">
        <f t="shared" si="0"/>
        <v>0</v>
      </c>
      <c r="BG12" s="8">
        <f>SUM(G12:BF12)</f>
        <v>0</v>
      </c>
    </row>
    <row r="13" spans="1:59" ht="12.75">
      <c r="A13" s="123"/>
      <c r="B13" s="97"/>
      <c r="C13" s="113"/>
      <c r="D13" s="33" t="s">
        <v>17</v>
      </c>
      <c r="E13" s="34">
        <f>E15+E37+E49</f>
        <v>378</v>
      </c>
      <c r="F13" s="34">
        <f>F15+F37</f>
        <v>0</v>
      </c>
      <c r="G13" s="8"/>
      <c r="H13" s="8"/>
      <c r="I13" s="8"/>
      <c r="J13" s="8"/>
      <c r="K13" s="8"/>
      <c r="L13" s="8"/>
      <c r="M13" s="8"/>
      <c r="N13" s="7"/>
      <c r="O13" s="7"/>
      <c r="P13" s="7"/>
      <c r="Q13" s="7"/>
      <c r="R13" s="7"/>
      <c r="S13" s="7"/>
      <c r="T13" s="7"/>
      <c r="U13" s="7"/>
      <c r="V13" s="7"/>
      <c r="W13" s="7" t="s">
        <v>152</v>
      </c>
      <c r="X13" s="7">
        <v>0</v>
      </c>
      <c r="Y13" s="7">
        <v>0</v>
      </c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  <c r="AK13" s="8"/>
      <c r="AL13" s="8"/>
      <c r="AM13" s="8"/>
      <c r="AN13" s="7"/>
      <c r="AO13" s="7"/>
      <c r="AP13" s="7"/>
      <c r="AQ13" s="7"/>
      <c r="AR13" s="7"/>
      <c r="AS13" s="7"/>
      <c r="AT13" s="7"/>
      <c r="AU13" s="7"/>
      <c r="AV13" s="8" t="s">
        <v>152</v>
      </c>
      <c r="AW13" s="8" t="s">
        <v>152</v>
      </c>
      <c r="AX13" s="8"/>
      <c r="AY13" s="8"/>
      <c r="AZ13" s="8"/>
      <c r="BA13" s="8"/>
      <c r="BB13" s="8"/>
      <c r="BC13" s="8"/>
      <c r="BD13" s="8"/>
      <c r="BE13" s="8"/>
      <c r="BF13" s="8"/>
      <c r="BG13" s="8">
        <f>SUM(G13:BF13)</f>
        <v>0</v>
      </c>
    </row>
    <row r="14" spans="1:59" ht="12.75" customHeight="1">
      <c r="A14" s="123"/>
      <c r="B14" s="104" t="s">
        <v>165</v>
      </c>
      <c r="C14" s="106" t="s">
        <v>164</v>
      </c>
      <c r="D14" s="7" t="s">
        <v>16</v>
      </c>
      <c r="E14" s="8">
        <f>E16+E18+E20+E22+E24+E26+E28</f>
        <v>487</v>
      </c>
      <c r="F14" s="8">
        <f>F16+F18+F20+F22+F24+F26+F28</f>
        <v>0</v>
      </c>
      <c r="G14" s="8"/>
      <c r="H14" s="8"/>
      <c r="I14" s="8"/>
      <c r="J14" s="8"/>
      <c r="K14" s="8"/>
      <c r="L14" s="8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  <c r="X14" s="7">
        <v>0</v>
      </c>
      <c r="Y14" s="7">
        <v>0</v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  <c r="AK14" s="8"/>
      <c r="AL14" s="8"/>
      <c r="AM14" s="8"/>
      <c r="AN14" s="7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</row>
    <row r="15" spans="1:59" ht="15.75" customHeight="1">
      <c r="A15" s="123"/>
      <c r="B15" s="105"/>
      <c r="C15" s="107"/>
      <c r="D15" s="7" t="s">
        <v>17</v>
      </c>
      <c r="E15" s="8">
        <f>E17+E19+E21+E23+E25+E27+E29</f>
        <v>242</v>
      </c>
      <c r="F15" s="8">
        <f>F17+F19+F21+F23+F25+F27+F29</f>
        <v>0</v>
      </c>
      <c r="G15" s="8"/>
      <c r="H15" s="8"/>
      <c r="I15" s="8"/>
      <c r="J15" s="8"/>
      <c r="K15" s="8"/>
      <c r="L15" s="8"/>
      <c r="M15" s="8"/>
      <c r="N15" s="7"/>
      <c r="O15" s="7"/>
      <c r="P15" s="7"/>
      <c r="Q15" s="7"/>
      <c r="R15" s="7"/>
      <c r="S15" s="7"/>
      <c r="T15" s="7"/>
      <c r="U15" s="7"/>
      <c r="V15" s="7"/>
      <c r="W15" s="7"/>
      <c r="X15" s="7">
        <v>0</v>
      </c>
      <c r="Y15" s="7">
        <v>0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  <c r="AK15" s="8"/>
      <c r="AL15" s="8"/>
      <c r="AM15" s="8"/>
      <c r="AN15" s="7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1:59" ht="12.75">
      <c r="A16" s="123"/>
      <c r="B16" s="87" t="s">
        <v>177</v>
      </c>
      <c r="C16" s="89" t="s">
        <v>104</v>
      </c>
      <c r="D16" s="6" t="s">
        <v>16</v>
      </c>
      <c r="E16" s="19">
        <v>56</v>
      </c>
      <c r="F16" s="8">
        <f aca="true" t="shared" si="1" ref="F16:F35">E16-BG16</f>
        <v>0</v>
      </c>
      <c r="G16" s="5">
        <v>2</v>
      </c>
      <c r="H16" s="5">
        <v>2</v>
      </c>
      <c r="I16" s="5">
        <v>2</v>
      </c>
      <c r="J16" s="5">
        <v>2</v>
      </c>
      <c r="K16" s="5">
        <v>2</v>
      </c>
      <c r="L16" s="5">
        <v>2</v>
      </c>
      <c r="M16" s="5">
        <v>2</v>
      </c>
      <c r="N16" s="5">
        <v>2</v>
      </c>
      <c r="O16" s="5">
        <v>2</v>
      </c>
      <c r="P16" s="5">
        <v>2</v>
      </c>
      <c r="Q16" s="5">
        <v>2</v>
      </c>
      <c r="R16" s="5">
        <v>2</v>
      </c>
      <c r="S16" s="5">
        <v>2</v>
      </c>
      <c r="T16" s="5">
        <v>2</v>
      </c>
      <c r="U16" s="5">
        <v>2</v>
      </c>
      <c r="V16" s="5">
        <v>2</v>
      </c>
      <c r="W16" s="22">
        <v>0</v>
      </c>
      <c r="X16" s="7">
        <v>0</v>
      </c>
      <c r="Y16" s="7">
        <v>0</v>
      </c>
      <c r="Z16" s="13">
        <v>2</v>
      </c>
      <c r="AA16" s="13"/>
      <c r="AB16" s="13">
        <v>2</v>
      </c>
      <c r="AC16" s="13"/>
      <c r="AD16" s="13">
        <v>2</v>
      </c>
      <c r="AE16" s="13"/>
      <c r="AF16" s="13">
        <v>2</v>
      </c>
      <c r="AG16" s="13"/>
      <c r="AH16" s="13">
        <v>2</v>
      </c>
      <c r="AI16" s="13"/>
      <c r="AJ16" s="13">
        <v>2</v>
      </c>
      <c r="AK16" s="13"/>
      <c r="AL16" s="13">
        <v>2</v>
      </c>
      <c r="AM16" s="13"/>
      <c r="AN16" s="13">
        <v>2</v>
      </c>
      <c r="AO16" s="13"/>
      <c r="AP16" s="13">
        <v>2</v>
      </c>
      <c r="AQ16" s="13"/>
      <c r="AR16" s="13">
        <v>2</v>
      </c>
      <c r="AS16" s="13"/>
      <c r="AT16" s="13">
        <v>2</v>
      </c>
      <c r="AU16" s="13">
        <v>2</v>
      </c>
      <c r="AV16" s="22">
        <v>0</v>
      </c>
      <c r="AW16" s="22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8">
        <f aca="true" t="shared" si="2" ref="BG16:BG77">SUM(G16:BF16)</f>
        <v>56</v>
      </c>
    </row>
    <row r="17" spans="1:59" ht="12.75">
      <c r="A17" s="123"/>
      <c r="B17" s="88"/>
      <c r="C17" s="125"/>
      <c r="D17" s="6" t="s">
        <v>17</v>
      </c>
      <c r="E17" s="8">
        <f>E16/2</f>
        <v>28</v>
      </c>
      <c r="F17" s="8">
        <f t="shared" si="1"/>
        <v>0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22">
        <v>0</v>
      </c>
      <c r="X17" s="7">
        <v>0</v>
      </c>
      <c r="Y17" s="7">
        <v>0</v>
      </c>
      <c r="Z17" s="13">
        <v>1</v>
      </c>
      <c r="AA17" s="6"/>
      <c r="AB17" s="23">
        <v>1</v>
      </c>
      <c r="AC17" s="23"/>
      <c r="AD17" s="23">
        <v>1</v>
      </c>
      <c r="AE17" s="6"/>
      <c r="AF17" s="6">
        <v>1</v>
      </c>
      <c r="AG17" s="23"/>
      <c r="AH17" s="23">
        <v>1</v>
      </c>
      <c r="AI17" s="6"/>
      <c r="AJ17" s="5">
        <v>1</v>
      </c>
      <c r="AK17" s="5"/>
      <c r="AL17" s="5">
        <v>1</v>
      </c>
      <c r="AM17" s="5"/>
      <c r="AN17" s="6">
        <v>1</v>
      </c>
      <c r="AO17" s="22"/>
      <c r="AP17" s="22">
        <v>1</v>
      </c>
      <c r="AQ17" s="22"/>
      <c r="AR17" s="22">
        <v>1</v>
      </c>
      <c r="AS17" s="22"/>
      <c r="AT17" s="6">
        <v>1</v>
      </c>
      <c r="AU17" s="22">
        <v>1</v>
      </c>
      <c r="AV17" s="22">
        <v>0</v>
      </c>
      <c r="AW17" s="22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24">
        <v>0</v>
      </c>
      <c r="BG17" s="8">
        <f t="shared" si="2"/>
        <v>28</v>
      </c>
    </row>
    <row r="18" spans="1:59" ht="12.75">
      <c r="A18" s="123"/>
      <c r="B18" s="87" t="s">
        <v>178</v>
      </c>
      <c r="C18" s="89" t="s">
        <v>105</v>
      </c>
      <c r="D18" s="6" t="s">
        <v>16</v>
      </c>
      <c r="E18" s="19">
        <v>90</v>
      </c>
      <c r="F18" s="8">
        <f t="shared" si="1"/>
        <v>0</v>
      </c>
      <c r="G18" s="5">
        <v>2</v>
      </c>
      <c r="H18" s="5">
        <v>2</v>
      </c>
      <c r="I18" s="5">
        <v>2</v>
      </c>
      <c r="J18" s="5">
        <v>2</v>
      </c>
      <c r="K18" s="5">
        <v>2</v>
      </c>
      <c r="L18" s="5">
        <v>2</v>
      </c>
      <c r="M18" s="5">
        <v>2</v>
      </c>
      <c r="N18" s="5">
        <v>2</v>
      </c>
      <c r="O18" s="5">
        <v>2</v>
      </c>
      <c r="P18" s="5">
        <v>2</v>
      </c>
      <c r="Q18" s="5">
        <v>2</v>
      </c>
      <c r="R18" s="5">
        <v>2</v>
      </c>
      <c r="S18" s="5">
        <v>2</v>
      </c>
      <c r="T18" s="5">
        <v>2</v>
      </c>
      <c r="U18" s="5">
        <v>2</v>
      </c>
      <c r="V18" s="5">
        <v>2</v>
      </c>
      <c r="W18" s="22">
        <v>0</v>
      </c>
      <c r="X18" s="7">
        <v>0</v>
      </c>
      <c r="Y18" s="7">
        <v>0</v>
      </c>
      <c r="Z18" s="13">
        <v>2</v>
      </c>
      <c r="AA18" s="13">
        <v>4</v>
      </c>
      <c r="AB18" s="13">
        <v>2</v>
      </c>
      <c r="AC18" s="13">
        <v>4</v>
      </c>
      <c r="AD18" s="13">
        <v>2</v>
      </c>
      <c r="AE18" s="13">
        <v>4</v>
      </c>
      <c r="AF18" s="13">
        <v>2</v>
      </c>
      <c r="AG18" s="13">
        <v>4</v>
      </c>
      <c r="AH18" s="13">
        <v>2</v>
      </c>
      <c r="AI18" s="13">
        <v>4</v>
      </c>
      <c r="AJ18" s="13">
        <v>2</v>
      </c>
      <c r="AK18" s="13">
        <v>4</v>
      </c>
      <c r="AL18" s="13">
        <v>2</v>
      </c>
      <c r="AM18" s="13">
        <v>4</v>
      </c>
      <c r="AN18" s="13">
        <v>2</v>
      </c>
      <c r="AO18" s="13">
        <v>2</v>
      </c>
      <c r="AP18" s="13">
        <v>2</v>
      </c>
      <c r="AQ18" s="13">
        <v>2</v>
      </c>
      <c r="AR18" s="13">
        <v>2</v>
      </c>
      <c r="AS18" s="13">
        <v>2</v>
      </c>
      <c r="AT18" s="13">
        <v>2</v>
      </c>
      <c r="AU18" s="13">
        <v>2</v>
      </c>
      <c r="AV18" s="22">
        <v>0</v>
      </c>
      <c r="AW18" s="22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24">
        <v>0</v>
      </c>
      <c r="BG18" s="8">
        <f t="shared" si="2"/>
        <v>90</v>
      </c>
    </row>
    <row r="19" spans="1:59" ht="12.75">
      <c r="A19" s="123"/>
      <c r="B19" s="88"/>
      <c r="C19" s="125"/>
      <c r="D19" s="6" t="s">
        <v>17</v>
      </c>
      <c r="E19" s="8">
        <f>E18/2</f>
        <v>45</v>
      </c>
      <c r="F19" s="8">
        <f t="shared" si="1"/>
        <v>0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22">
        <v>0</v>
      </c>
      <c r="X19" s="7">
        <v>0</v>
      </c>
      <c r="Y19" s="7">
        <v>0</v>
      </c>
      <c r="Z19" s="13">
        <v>1</v>
      </c>
      <c r="AA19" s="13">
        <v>2</v>
      </c>
      <c r="AB19" s="13">
        <v>1</v>
      </c>
      <c r="AC19" s="13">
        <v>2</v>
      </c>
      <c r="AD19" s="13">
        <v>1</v>
      </c>
      <c r="AE19" s="13">
        <v>2</v>
      </c>
      <c r="AF19" s="13">
        <v>1</v>
      </c>
      <c r="AG19" s="13">
        <v>2</v>
      </c>
      <c r="AH19" s="13">
        <v>1</v>
      </c>
      <c r="AI19" s="13">
        <v>2</v>
      </c>
      <c r="AJ19" s="13">
        <v>1</v>
      </c>
      <c r="AK19" s="13">
        <v>2</v>
      </c>
      <c r="AL19" s="13">
        <v>1</v>
      </c>
      <c r="AM19" s="13">
        <v>2</v>
      </c>
      <c r="AN19" s="13">
        <v>1</v>
      </c>
      <c r="AO19" s="13">
        <v>1</v>
      </c>
      <c r="AP19" s="13">
        <v>1</v>
      </c>
      <c r="AQ19" s="13">
        <v>1</v>
      </c>
      <c r="AR19" s="13">
        <v>1</v>
      </c>
      <c r="AS19" s="13">
        <v>1</v>
      </c>
      <c r="AT19" s="13">
        <v>1</v>
      </c>
      <c r="AU19" s="13">
        <v>1</v>
      </c>
      <c r="AV19" s="22">
        <v>0</v>
      </c>
      <c r="AW19" s="22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8">
        <f t="shared" si="2"/>
        <v>45</v>
      </c>
    </row>
    <row r="20" spans="1:59" ht="12.75">
      <c r="A20" s="123"/>
      <c r="B20" s="87" t="s">
        <v>179</v>
      </c>
      <c r="C20" s="84" t="s">
        <v>54</v>
      </c>
      <c r="D20" s="6" t="s">
        <v>16</v>
      </c>
      <c r="E20" s="21">
        <v>48</v>
      </c>
      <c r="F20" s="8">
        <f t="shared" si="1"/>
        <v>0</v>
      </c>
      <c r="G20" s="5">
        <v>2</v>
      </c>
      <c r="H20" s="5">
        <v>4</v>
      </c>
      <c r="I20" s="5">
        <v>2</v>
      </c>
      <c r="J20" s="5">
        <v>4</v>
      </c>
      <c r="K20" s="5">
        <v>2</v>
      </c>
      <c r="L20" s="5">
        <v>4</v>
      </c>
      <c r="M20" s="5">
        <v>2</v>
      </c>
      <c r="N20" s="5">
        <v>4</v>
      </c>
      <c r="O20" s="5">
        <v>2</v>
      </c>
      <c r="P20" s="5">
        <v>4</v>
      </c>
      <c r="Q20" s="5">
        <v>2</v>
      </c>
      <c r="R20" s="5">
        <v>4</v>
      </c>
      <c r="S20" s="5">
        <v>2</v>
      </c>
      <c r="T20" s="5">
        <v>4</v>
      </c>
      <c r="U20" s="5">
        <v>2</v>
      </c>
      <c r="V20" s="5">
        <v>4</v>
      </c>
      <c r="W20" s="22">
        <v>0</v>
      </c>
      <c r="X20" s="7">
        <v>0</v>
      </c>
      <c r="Y20" s="7">
        <v>0</v>
      </c>
      <c r="Z20" s="13"/>
      <c r="AA20" s="6"/>
      <c r="AB20" s="23"/>
      <c r="AC20" s="23"/>
      <c r="AD20" s="23"/>
      <c r="AE20" s="6"/>
      <c r="AF20" s="6"/>
      <c r="AG20" s="23"/>
      <c r="AH20" s="23"/>
      <c r="AI20" s="6"/>
      <c r="AJ20" s="5"/>
      <c r="AK20" s="5"/>
      <c r="AL20" s="5"/>
      <c r="AM20" s="5"/>
      <c r="AN20" s="6"/>
      <c r="AO20" s="22"/>
      <c r="AP20" s="22"/>
      <c r="AQ20" s="22"/>
      <c r="AR20" s="22"/>
      <c r="AS20" s="22"/>
      <c r="AT20" s="6"/>
      <c r="AU20" s="22"/>
      <c r="AV20" s="22">
        <v>0</v>
      </c>
      <c r="AW20" s="22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8">
        <f t="shared" si="2"/>
        <v>48</v>
      </c>
    </row>
    <row r="21" spans="1:59" ht="12.75">
      <c r="A21" s="123"/>
      <c r="B21" s="88"/>
      <c r="C21" s="84"/>
      <c r="D21" s="6" t="s">
        <v>17</v>
      </c>
      <c r="E21" s="8">
        <f>E20/2</f>
        <v>24</v>
      </c>
      <c r="F21" s="8">
        <f t="shared" si="1"/>
        <v>0</v>
      </c>
      <c r="G21" s="5">
        <v>1</v>
      </c>
      <c r="H21" s="5">
        <v>2</v>
      </c>
      <c r="I21" s="5">
        <v>1</v>
      </c>
      <c r="J21" s="5">
        <v>2</v>
      </c>
      <c r="K21" s="5">
        <v>1</v>
      </c>
      <c r="L21" s="5">
        <v>2</v>
      </c>
      <c r="M21" s="5">
        <v>1</v>
      </c>
      <c r="N21" s="5">
        <v>2</v>
      </c>
      <c r="O21" s="5">
        <v>1</v>
      </c>
      <c r="P21" s="5">
        <v>2</v>
      </c>
      <c r="Q21" s="5">
        <v>1</v>
      </c>
      <c r="R21" s="5">
        <v>2</v>
      </c>
      <c r="S21" s="5">
        <v>1</v>
      </c>
      <c r="T21" s="5">
        <v>2</v>
      </c>
      <c r="U21" s="5">
        <v>1</v>
      </c>
      <c r="V21" s="5">
        <v>2</v>
      </c>
      <c r="W21" s="22">
        <v>0</v>
      </c>
      <c r="X21" s="7">
        <v>0</v>
      </c>
      <c r="Y21" s="7">
        <v>0</v>
      </c>
      <c r="Z21" s="13"/>
      <c r="AA21" s="6"/>
      <c r="AB21" s="23"/>
      <c r="AC21" s="23"/>
      <c r="AD21" s="23"/>
      <c r="AE21" s="6"/>
      <c r="AF21" s="6"/>
      <c r="AG21" s="23"/>
      <c r="AH21" s="23"/>
      <c r="AI21" s="6"/>
      <c r="AJ21" s="5"/>
      <c r="AK21" s="5"/>
      <c r="AL21" s="5"/>
      <c r="AM21" s="5"/>
      <c r="AN21" s="6"/>
      <c r="AO21" s="22"/>
      <c r="AP21" s="22"/>
      <c r="AQ21" s="22"/>
      <c r="AR21" s="22"/>
      <c r="AS21" s="22"/>
      <c r="AT21" s="6"/>
      <c r="AU21" s="22"/>
      <c r="AV21" s="22">
        <v>0</v>
      </c>
      <c r="AW21" s="22">
        <v>0</v>
      </c>
      <c r="AX21" s="24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4">
        <v>0</v>
      </c>
      <c r="BG21" s="8">
        <f t="shared" si="2"/>
        <v>24</v>
      </c>
    </row>
    <row r="22" spans="1:59" ht="12.75" customHeight="1">
      <c r="A22" s="123"/>
      <c r="B22" s="87" t="s">
        <v>180</v>
      </c>
      <c r="C22" s="89" t="s">
        <v>166</v>
      </c>
      <c r="D22" s="6" t="s">
        <v>16</v>
      </c>
      <c r="E22" s="21">
        <v>125</v>
      </c>
      <c r="F22" s="8">
        <f>E22-BG22</f>
        <v>0</v>
      </c>
      <c r="G22" s="5">
        <v>4</v>
      </c>
      <c r="H22" s="5">
        <v>4</v>
      </c>
      <c r="I22" s="5">
        <v>4</v>
      </c>
      <c r="J22" s="5">
        <v>4</v>
      </c>
      <c r="K22" s="5">
        <v>4</v>
      </c>
      <c r="L22" s="5">
        <v>4</v>
      </c>
      <c r="M22" s="5">
        <v>4</v>
      </c>
      <c r="N22" s="5">
        <v>4</v>
      </c>
      <c r="O22" s="5">
        <v>4</v>
      </c>
      <c r="P22" s="5">
        <v>4</v>
      </c>
      <c r="Q22" s="5">
        <v>4</v>
      </c>
      <c r="R22" s="5">
        <v>4</v>
      </c>
      <c r="S22" s="5">
        <v>4</v>
      </c>
      <c r="T22" s="5">
        <v>4</v>
      </c>
      <c r="U22" s="5">
        <v>4</v>
      </c>
      <c r="V22" s="5">
        <v>4</v>
      </c>
      <c r="W22" s="22">
        <v>0</v>
      </c>
      <c r="X22" s="7">
        <v>0</v>
      </c>
      <c r="Y22" s="7">
        <v>0</v>
      </c>
      <c r="Z22" s="13">
        <v>4</v>
      </c>
      <c r="AA22" s="6">
        <v>2</v>
      </c>
      <c r="AB22" s="23">
        <v>4</v>
      </c>
      <c r="AC22" s="23">
        <v>2</v>
      </c>
      <c r="AD22" s="23">
        <v>4</v>
      </c>
      <c r="AE22" s="6">
        <v>2</v>
      </c>
      <c r="AF22" s="6">
        <v>4</v>
      </c>
      <c r="AG22" s="23">
        <v>2</v>
      </c>
      <c r="AH22" s="23">
        <v>4</v>
      </c>
      <c r="AI22" s="6">
        <v>2</v>
      </c>
      <c r="AJ22" s="5">
        <v>4</v>
      </c>
      <c r="AK22" s="5">
        <v>2</v>
      </c>
      <c r="AL22" s="5">
        <v>4</v>
      </c>
      <c r="AM22" s="5">
        <v>2</v>
      </c>
      <c r="AN22" s="6">
        <v>4</v>
      </c>
      <c r="AO22" s="22">
        <v>2</v>
      </c>
      <c r="AP22" s="22">
        <v>4</v>
      </c>
      <c r="AQ22" s="22">
        <v>2</v>
      </c>
      <c r="AR22" s="22">
        <v>4</v>
      </c>
      <c r="AS22" s="22">
        <v>2</v>
      </c>
      <c r="AT22" s="6">
        <v>1</v>
      </c>
      <c r="AU22" s="22"/>
      <c r="AV22" s="22">
        <v>0</v>
      </c>
      <c r="AW22" s="22">
        <v>0</v>
      </c>
      <c r="AX22" s="24"/>
      <c r="AY22" s="24"/>
      <c r="AZ22" s="24"/>
      <c r="BA22" s="24"/>
      <c r="BB22" s="24"/>
      <c r="BC22" s="24"/>
      <c r="BD22" s="24"/>
      <c r="BE22" s="24"/>
      <c r="BF22" s="24"/>
      <c r="BG22" s="8">
        <f>SUM(G22:BF22)</f>
        <v>125</v>
      </c>
    </row>
    <row r="23" spans="1:59" ht="12.75" customHeight="1">
      <c r="A23" s="123"/>
      <c r="B23" s="88"/>
      <c r="C23" s="90"/>
      <c r="D23" s="6" t="s">
        <v>17</v>
      </c>
      <c r="E23" s="8">
        <v>62</v>
      </c>
      <c r="F23" s="8">
        <f>E23-BG23</f>
        <v>0</v>
      </c>
      <c r="G23" s="5">
        <v>2</v>
      </c>
      <c r="H23" s="5">
        <v>2</v>
      </c>
      <c r="I23" s="5">
        <v>2</v>
      </c>
      <c r="J23" s="5">
        <v>2</v>
      </c>
      <c r="K23" s="5">
        <v>2</v>
      </c>
      <c r="L23" s="5">
        <v>2</v>
      </c>
      <c r="M23" s="5">
        <v>2</v>
      </c>
      <c r="N23" s="5">
        <v>2</v>
      </c>
      <c r="O23" s="5">
        <v>2</v>
      </c>
      <c r="P23" s="5">
        <v>2</v>
      </c>
      <c r="Q23" s="5">
        <v>2</v>
      </c>
      <c r="R23" s="5">
        <v>2</v>
      </c>
      <c r="S23" s="5">
        <v>2</v>
      </c>
      <c r="T23" s="5">
        <v>2</v>
      </c>
      <c r="U23" s="5">
        <v>2</v>
      </c>
      <c r="V23" s="5">
        <v>2</v>
      </c>
      <c r="W23" s="22">
        <v>0</v>
      </c>
      <c r="X23" s="7">
        <v>0</v>
      </c>
      <c r="Y23" s="7">
        <v>0</v>
      </c>
      <c r="Z23" s="13">
        <v>2</v>
      </c>
      <c r="AA23" s="13">
        <v>1</v>
      </c>
      <c r="AB23" s="13">
        <v>2</v>
      </c>
      <c r="AC23" s="13">
        <v>1</v>
      </c>
      <c r="AD23" s="13">
        <v>2</v>
      </c>
      <c r="AE23" s="13">
        <v>1</v>
      </c>
      <c r="AF23" s="13">
        <v>2</v>
      </c>
      <c r="AG23" s="13">
        <v>1</v>
      </c>
      <c r="AH23" s="13">
        <v>2</v>
      </c>
      <c r="AI23" s="13">
        <v>1</v>
      </c>
      <c r="AJ23" s="13">
        <v>2</v>
      </c>
      <c r="AK23" s="13">
        <v>1</v>
      </c>
      <c r="AL23" s="13">
        <v>2</v>
      </c>
      <c r="AM23" s="13">
        <v>1</v>
      </c>
      <c r="AN23" s="13">
        <v>2</v>
      </c>
      <c r="AO23" s="13">
        <v>1</v>
      </c>
      <c r="AP23" s="13">
        <v>2</v>
      </c>
      <c r="AQ23" s="13">
        <v>1</v>
      </c>
      <c r="AR23" s="13">
        <v>2</v>
      </c>
      <c r="AS23" s="13">
        <v>1</v>
      </c>
      <c r="AT23" s="6">
        <v>0.5</v>
      </c>
      <c r="AU23" s="22"/>
      <c r="AV23" s="22">
        <v>0</v>
      </c>
      <c r="AW23" s="22">
        <v>0</v>
      </c>
      <c r="AX23" s="24"/>
      <c r="AY23" s="24"/>
      <c r="AZ23" s="24"/>
      <c r="BA23" s="24"/>
      <c r="BB23" s="24"/>
      <c r="BC23" s="24"/>
      <c r="BD23" s="24"/>
      <c r="BE23" s="24"/>
      <c r="BF23" s="24"/>
      <c r="BG23" s="8">
        <v>62</v>
      </c>
    </row>
    <row r="24" spans="1:59" ht="12.75">
      <c r="A24" s="123"/>
      <c r="B24" s="87" t="s">
        <v>181</v>
      </c>
      <c r="C24" s="84" t="s">
        <v>53</v>
      </c>
      <c r="D24" s="6" t="s">
        <v>16</v>
      </c>
      <c r="E24" s="21">
        <v>89</v>
      </c>
      <c r="F24" s="8">
        <f t="shared" si="1"/>
        <v>0</v>
      </c>
      <c r="G24" s="5">
        <v>4</v>
      </c>
      <c r="H24" s="5">
        <v>2</v>
      </c>
      <c r="I24" s="5">
        <v>4</v>
      </c>
      <c r="J24" s="5">
        <v>2</v>
      </c>
      <c r="K24" s="5">
        <v>4</v>
      </c>
      <c r="L24" s="5">
        <v>2</v>
      </c>
      <c r="M24" s="5">
        <v>4</v>
      </c>
      <c r="N24" s="5">
        <v>2</v>
      </c>
      <c r="O24" s="5">
        <v>4</v>
      </c>
      <c r="P24" s="5">
        <v>2</v>
      </c>
      <c r="Q24" s="5">
        <v>4</v>
      </c>
      <c r="R24" s="5">
        <v>2</v>
      </c>
      <c r="S24" s="5">
        <v>2</v>
      </c>
      <c r="T24" s="5">
        <v>2</v>
      </c>
      <c r="U24" s="5">
        <v>2</v>
      </c>
      <c r="V24" s="5">
        <v>3</v>
      </c>
      <c r="W24" s="22">
        <v>0</v>
      </c>
      <c r="X24" s="7">
        <v>0</v>
      </c>
      <c r="Y24" s="7">
        <v>0</v>
      </c>
      <c r="Z24" s="13">
        <v>2</v>
      </c>
      <c r="AA24" s="13">
        <v>2</v>
      </c>
      <c r="AB24" s="13">
        <v>2</v>
      </c>
      <c r="AC24" s="13">
        <v>2</v>
      </c>
      <c r="AD24" s="13">
        <v>2</v>
      </c>
      <c r="AE24" s="13">
        <v>2</v>
      </c>
      <c r="AF24" s="13">
        <v>2</v>
      </c>
      <c r="AG24" s="13">
        <v>2</v>
      </c>
      <c r="AH24" s="13">
        <v>2</v>
      </c>
      <c r="AI24" s="13">
        <v>2</v>
      </c>
      <c r="AJ24" s="13">
        <v>2</v>
      </c>
      <c r="AK24" s="13">
        <v>2</v>
      </c>
      <c r="AL24" s="13">
        <v>2</v>
      </c>
      <c r="AM24" s="13">
        <v>2</v>
      </c>
      <c r="AN24" s="13">
        <v>2</v>
      </c>
      <c r="AO24" s="13">
        <v>2</v>
      </c>
      <c r="AP24" s="13">
        <v>2</v>
      </c>
      <c r="AQ24" s="13">
        <v>2</v>
      </c>
      <c r="AR24" s="13">
        <v>2</v>
      </c>
      <c r="AS24" s="13">
        <v>2</v>
      </c>
      <c r="AT24" s="13">
        <v>2</v>
      </c>
      <c r="AU24" s="13">
        <v>2</v>
      </c>
      <c r="AV24" s="22">
        <v>0</v>
      </c>
      <c r="AW24" s="22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8">
        <f t="shared" si="2"/>
        <v>89</v>
      </c>
    </row>
    <row r="25" spans="1:59" ht="12.75">
      <c r="A25" s="123"/>
      <c r="B25" s="88"/>
      <c r="C25" s="84"/>
      <c r="D25" s="6" t="s">
        <v>17</v>
      </c>
      <c r="E25" s="8">
        <v>44</v>
      </c>
      <c r="F25" s="8">
        <f t="shared" si="1"/>
        <v>0</v>
      </c>
      <c r="G25" s="5">
        <v>2</v>
      </c>
      <c r="H25" s="5">
        <v>1</v>
      </c>
      <c r="I25" s="5">
        <v>2</v>
      </c>
      <c r="J25" s="5">
        <v>1</v>
      </c>
      <c r="K25" s="5">
        <v>2</v>
      </c>
      <c r="L25" s="5">
        <v>1</v>
      </c>
      <c r="M25" s="5">
        <v>2</v>
      </c>
      <c r="N25" s="5">
        <v>1</v>
      </c>
      <c r="O25" s="5">
        <v>2</v>
      </c>
      <c r="P25" s="5">
        <v>1</v>
      </c>
      <c r="Q25" s="5">
        <v>2</v>
      </c>
      <c r="R25" s="5">
        <v>1</v>
      </c>
      <c r="S25" s="5">
        <v>1</v>
      </c>
      <c r="T25" s="5">
        <v>1</v>
      </c>
      <c r="U25" s="5">
        <v>1</v>
      </c>
      <c r="V25" s="5">
        <v>2</v>
      </c>
      <c r="W25" s="22">
        <v>0</v>
      </c>
      <c r="X25" s="7">
        <v>0</v>
      </c>
      <c r="Y25" s="7">
        <v>0</v>
      </c>
      <c r="Z25" s="13">
        <v>1</v>
      </c>
      <c r="AA25" s="13">
        <v>1</v>
      </c>
      <c r="AB25" s="13">
        <v>1</v>
      </c>
      <c r="AC25" s="13">
        <v>1</v>
      </c>
      <c r="AD25" s="13">
        <v>1</v>
      </c>
      <c r="AE25" s="13">
        <v>1</v>
      </c>
      <c r="AF25" s="13">
        <v>1</v>
      </c>
      <c r="AG25" s="13">
        <v>1</v>
      </c>
      <c r="AH25" s="13">
        <v>1</v>
      </c>
      <c r="AI25" s="13">
        <v>1</v>
      </c>
      <c r="AJ25" s="13">
        <v>1</v>
      </c>
      <c r="AK25" s="13">
        <v>1</v>
      </c>
      <c r="AL25" s="13">
        <v>1</v>
      </c>
      <c r="AM25" s="13">
        <v>1</v>
      </c>
      <c r="AN25" s="13">
        <v>1</v>
      </c>
      <c r="AO25" s="13">
        <v>1</v>
      </c>
      <c r="AP25" s="13">
        <v>1</v>
      </c>
      <c r="AQ25" s="13">
        <v>1</v>
      </c>
      <c r="AR25" s="13">
        <v>1</v>
      </c>
      <c r="AS25" s="13">
        <v>1</v>
      </c>
      <c r="AT25" s="13">
        <v>1</v>
      </c>
      <c r="AU25" s="13">
        <v>1</v>
      </c>
      <c r="AV25" s="22">
        <v>0</v>
      </c>
      <c r="AW25" s="22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8">
        <v>44</v>
      </c>
    </row>
    <row r="26" spans="1:59" ht="12.75">
      <c r="A26" s="123"/>
      <c r="B26" s="87" t="s">
        <v>182</v>
      </c>
      <c r="C26" s="84" t="s">
        <v>55</v>
      </c>
      <c r="D26" s="6" t="s">
        <v>16</v>
      </c>
      <c r="E26" s="21">
        <v>48</v>
      </c>
      <c r="F26" s="8">
        <f t="shared" si="1"/>
        <v>0</v>
      </c>
      <c r="G26" s="5">
        <v>2</v>
      </c>
      <c r="H26" s="5">
        <v>4</v>
      </c>
      <c r="I26" s="5">
        <v>2</v>
      </c>
      <c r="J26" s="5">
        <v>4</v>
      </c>
      <c r="K26" s="5">
        <v>2</v>
      </c>
      <c r="L26" s="5">
        <v>4</v>
      </c>
      <c r="M26" s="5">
        <v>2</v>
      </c>
      <c r="N26" s="5">
        <v>4</v>
      </c>
      <c r="O26" s="5">
        <v>2</v>
      </c>
      <c r="P26" s="5">
        <v>4</v>
      </c>
      <c r="Q26" s="5">
        <v>2</v>
      </c>
      <c r="R26" s="5">
        <v>4</v>
      </c>
      <c r="S26" s="5">
        <v>2</v>
      </c>
      <c r="T26" s="5">
        <v>4</v>
      </c>
      <c r="U26" s="5">
        <v>2</v>
      </c>
      <c r="V26" s="5">
        <v>4</v>
      </c>
      <c r="W26" s="22">
        <v>0</v>
      </c>
      <c r="X26" s="7">
        <v>0</v>
      </c>
      <c r="Y26" s="7">
        <v>0</v>
      </c>
      <c r="Z26" s="13"/>
      <c r="AA26" s="6"/>
      <c r="AB26" s="23"/>
      <c r="AC26" s="23"/>
      <c r="AD26" s="23"/>
      <c r="AE26" s="6"/>
      <c r="AF26" s="6"/>
      <c r="AG26" s="23"/>
      <c r="AH26" s="23"/>
      <c r="AI26" s="6"/>
      <c r="AJ26" s="5"/>
      <c r="AK26" s="5"/>
      <c r="AL26" s="5"/>
      <c r="AM26" s="5"/>
      <c r="AN26" s="6"/>
      <c r="AO26" s="22"/>
      <c r="AP26" s="22"/>
      <c r="AQ26" s="22"/>
      <c r="AR26" s="22"/>
      <c r="AS26" s="22"/>
      <c r="AT26" s="6"/>
      <c r="AU26" s="22"/>
      <c r="AV26" s="22">
        <v>0</v>
      </c>
      <c r="AW26" s="22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8">
        <f t="shared" si="2"/>
        <v>48</v>
      </c>
    </row>
    <row r="27" spans="1:59" ht="12.75">
      <c r="A27" s="123"/>
      <c r="B27" s="88"/>
      <c r="C27" s="84"/>
      <c r="D27" s="6" t="s">
        <v>17</v>
      </c>
      <c r="E27" s="8">
        <f>E26/2</f>
        <v>24</v>
      </c>
      <c r="F27" s="8">
        <f t="shared" si="1"/>
        <v>0</v>
      </c>
      <c r="G27" s="5">
        <v>1</v>
      </c>
      <c r="H27" s="5">
        <v>2</v>
      </c>
      <c r="I27" s="5">
        <v>1</v>
      </c>
      <c r="J27" s="5">
        <v>2</v>
      </c>
      <c r="K27" s="5">
        <v>1</v>
      </c>
      <c r="L27" s="5">
        <v>2</v>
      </c>
      <c r="M27" s="5">
        <v>1</v>
      </c>
      <c r="N27" s="5">
        <v>2</v>
      </c>
      <c r="O27" s="5">
        <v>1</v>
      </c>
      <c r="P27" s="5">
        <v>2</v>
      </c>
      <c r="Q27" s="5">
        <v>1</v>
      </c>
      <c r="R27" s="5">
        <v>2</v>
      </c>
      <c r="S27" s="5">
        <v>1</v>
      </c>
      <c r="T27" s="5">
        <v>2</v>
      </c>
      <c r="U27" s="5">
        <v>1</v>
      </c>
      <c r="V27" s="5">
        <v>2</v>
      </c>
      <c r="W27" s="22">
        <v>0</v>
      </c>
      <c r="X27" s="7">
        <v>0</v>
      </c>
      <c r="Y27" s="7">
        <v>0</v>
      </c>
      <c r="Z27" s="13"/>
      <c r="AA27" s="6"/>
      <c r="AB27" s="23"/>
      <c r="AC27" s="23"/>
      <c r="AD27" s="23"/>
      <c r="AE27" s="6"/>
      <c r="AF27" s="6"/>
      <c r="AG27" s="23"/>
      <c r="AH27" s="23"/>
      <c r="AI27" s="6"/>
      <c r="AJ27" s="5"/>
      <c r="AK27" s="5"/>
      <c r="AL27" s="5"/>
      <c r="AM27" s="5"/>
      <c r="AN27" s="6"/>
      <c r="AO27" s="22"/>
      <c r="AP27" s="22"/>
      <c r="AQ27" s="22"/>
      <c r="AR27" s="22"/>
      <c r="AS27" s="22"/>
      <c r="AT27" s="6"/>
      <c r="AU27" s="22"/>
      <c r="AV27" s="22">
        <v>0</v>
      </c>
      <c r="AW27" s="22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8">
        <f t="shared" si="2"/>
        <v>24</v>
      </c>
    </row>
    <row r="28" spans="1:59" ht="12.75">
      <c r="A28" s="123"/>
      <c r="B28" s="87" t="s">
        <v>183</v>
      </c>
      <c r="C28" s="84" t="s">
        <v>118</v>
      </c>
      <c r="D28" s="6" t="s">
        <v>16</v>
      </c>
      <c r="E28" s="21">
        <v>31</v>
      </c>
      <c r="F28" s="8">
        <f t="shared" si="1"/>
        <v>0</v>
      </c>
      <c r="G28" s="5">
        <v>2</v>
      </c>
      <c r="H28" s="5">
        <v>2</v>
      </c>
      <c r="I28" s="5">
        <v>2</v>
      </c>
      <c r="J28" s="5">
        <v>2</v>
      </c>
      <c r="K28" s="5">
        <v>2</v>
      </c>
      <c r="L28" s="5">
        <v>2</v>
      </c>
      <c r="M28" s="5">
        <v>2</v>
      </c>
      <c r="N28" s="5">
        <v>2</v>
      </c>
      <c r="O28" s="5">
        <v>2</v>
      </c>
      <c r="P28" s="5">
        <v>2</v>
      </c>
      <c r="Q28" s="5">
        <v>2</v>
      </c>
      <c r="R28" s="5">
        <v>2</v>
      </c>
      <c r="S28" s="5">
        <v>2</v>
      </c>
      <c r="T28" s="5">
        <v>2</v>
      </c>
      <c r="U28" s="5">
        <v>2</v>
      </c>
      <c r="V28" s="5">
        <v>1</v>
      </c>
      <c r="W28" s="22">
        <v>0</v>
      </c>
      <c r="X28" s="7">
        <v>0</v>
      </c>
      <c r="Y28" s="7">
        <v>0</v>
      </c>
      <c r="Z28" s="13"/>
      <c r="AA28" s="6"/>
      <c r="AB28" s="23"/>
      <c r="AC28" s="23"/>
      <c r="AD28" s="23"/>
      <c r="AE28" s="6"/>
      <c r="AF28" s="6"/>
      <c r="AG28" s="23"/>
      <c r="AH28" s="23"/>
      <c r="AI28" s="6"/>
      <c r="AJ28" s="5"/>
      <c r="AK28" s="5"/>
      <c r="AL28" s="5"/>
      <c r="AM28" s="5"/>
      <c r="AN28" s="6"/>
      <c r="AO28" s="22"/>
      <c r="AP28" s="22"/>
      <c r="AQ28" s="22"/>
      <c r="AR28" s="22"/>
      <c r="AS28" s="22"/>
      <c r="AT28" s="6"/>
      <c r="AU28" s="22"/>
      <c r="AV28" s="22">
        <v>0</v>
      </c>
      <c r="AW28" s="22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8">
        <f t="shared" si="2"/>
        <v>31</v>
      </c>
    </row>
    <row r="29" spans="1:59" ht="20.25" customHeight="1">
      <c r="A29" s="123"/>
      <c r="B29" s="88"/>
      <c r="C29" s="84"/>
      <c r="D29" s="6" t="s">
        <v>17</v>
      </c>
      <c r="E29" s="8">
        <v>15</v>
      </c>
      <c r="F29" s="8">
        <f t="shared" si="1"/>
        <v>0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0</v>
      </c>
      <c r="W29" s="22">
        <v>0</v>
      </c>
      <c r="X29" s="7">
        <v>0</v>
      </c>
      <c r="Y29" s="7">
        <v>0</v>
      </c>
      <c r="Z29" s="13"/>
      <c r="AA29" s="6"/>
      <c r="AB29" s="23"/>
      <c r="AC29" s="23"/>
      <c r="AD29" s="23"/>
      <c r="AE29" s="6"/>
      <c r="AF29" s="6"/>
      <c r="AG29" s="23"/>
      <c r="AH29" s="23"/>
      <c r="AI29" s="6"/>
      <c r="AJ29" s="5"/>
      <c r="AK29" s="5"/>
      <c r="AL29" s="5"/>
      <c r="AM29" s="5"/>
      <c r="AN29" s="6"/>
      <c r="AO29" s="22"/>
      <c r="AP29" s="22"/>
      <c r="AQ29" s="22"/>
      <c r="AR29" s="22"/>
      <c r="AS29" s="22"/>
      <c r="AT29" s="6"/>
      <c r="AU29" s="22"/>
      <c r="AV29" s="22">
        <v>0</v>
      </c>
      <c r="AW29" s="22">
        <v>0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0</v>
      </c>
      <c r="BG29" s="8">
        <v>15</v>
      </c>
    </row>
    <row r="30" spans="1:59" ht="12.75" hidden="1">
      <c r="A30" s="123"/>
      <c r="B30" s="138" t="s">
        <v>115</v>
      </c>
      <c r="C30" s="84" t="s">
        <v>108</v>
      </c>
      <c r="D30" s="6" t="s">
        <v>16</v>
      </c>
      <c r="E30" s="21"/>
      <c r="F30" s="8">
        <f t="shared" si="1"/>
        <v>0</v>
      </c>
      <c r="G30" s="5"/>
      <c r="H30" s="5"/>
      <c r="I30" s="5"/>
      <c r="J30" s="5"/>
      <c r="K30" s="5"/>
      <c r="L30" s="5"/>
      <c r="M30" s="5"/>
      <c r="N30" s="6"/>
      <c r="O30" s="6"/>
      <c r="P30" s="6"/>
      <c r="Q30" s="6"/>
      <c r="R30" s="6"/>
      <c r="S30" s="6"/>
      <c r="T30" s="6"/>
      <c r="U30" s="23"/>
      <c r="V30" s="46"/>
      <c r="W30" s="22">
        <v>0</v>
      </c>
      <c r="X30" s="7">
        <v>0</v>
      </c>
      <c r="Y30" s="7">
        <v>0</v>
      </c>
      <c r="Z30" s="13"/>
      <c r="AA30" s="6"/>
      <c r="AB30" s="23"/>
      <c r="AC30" s="23"/>
      <c r="AD30" s="23"/>
      <c r="AE30" s="6"/>
      <c r="AF30" s="6"/>
      <c r="AG30" s="23"/>
      <c r="AH30" s="23"/>
      <c r="AI30" s="6"/>
      <c r="AJ30" s="5"/>
      <c r="AK30" s="5"/>
      <c r="AL30" s="5"/>
      <c r="AM30" s="5"/>
      <c r="AN30" s="6"/>
      <c r="AO30" s="22"/>
      <c r="AP30" s="22"/>
      <c r="AQ30" s="22"/>
      <c r="AR30" s="22"/>
      <c r="AS30" s="22"/>
      <c r="AT30" s="6"/>
      <c r="AU30" s="22"/>
      <c r="AV30" s="22">
        <v>0</v>
      </c>
      <c r="AW30" s="22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24">
        <v>0</v>
      </c>
      <c r="BG30" s="8">
        <f t="shared" si="2"/>
        <v>0</v>
      </c>
    </row>
    <row r="31" spans="1:59" ht="12.75" hidden="1">
      <c r="A31" s="123"/>
      <c r="B31" s="139"/>
      <c r="C31" s="84"/>
      <c r="D31" s="6" t="s">
        <v>17</v>
      </c>
      <c r="E31" s="8">
        <f>E30/2</f>
        <v>0</v>
      </c>
      <c r="F31" s="8">
        <f t="shared" si="1"/>
        <v>0</v>
      </c>
      <c r="G31" s="5"/>
      <c r="H31" s="5"/>
      <c r="I31" s="5"/>
      <c r="J31" s="5"/>
      <c r="K31" s="5"/>
      <c r="L31" s="5"/>
      <c r="M31" s="5"/>
      <c r="N31" s="6"/>
      <c r="O31" s="6"/>
      <c r="P31" s="6"/>
      <c r="Q31" s="6"/>
      <c r="R31" s="6"/>
      <c r="S31" s="6"/>
      <c r="T31" s="6"/>
      <c r="U31" s="23"/>
      <c r="V31" s="46"/>
      <c r="W31" s="22">
        <v>0</v>
      </c>
      <c r="X31" s="7">
        <v>0</v>
      </c>
      <c r="Y31" s="7">
        <v>0</v>
      </c>
      <c r="Z31" s="13"/>
      <c r="AA31" s="6"/>
      <c r="AB31" s="23"/>
      <c r="AC31" s="23"/>
      <c r="AD31" s="23"/>
      <c r="AE31" s="6"/>
      <c r="AF31" s="6"/>
      <c r="AG31" s="23"/>
      <c r="AH31" s="23"/>
      <c r="AI31" s="6"/>
      <c r="AJ31" s="5"/>
      <c r="AK31" s="5"/>
      <c r="AL31" s="5"/>
      <c r="AM31" s="5"/>
      <c r="AN31" s="6"/>
      <c r="AO31" s="22"/>
      <c r="AP31" s="22"/>
      <c r="AQ31" s="22"/>
      <c r="AR31" s="22"/>
      <c r="AS31" s="22"/>
      <c r="AT31" s="6"/>
      <c r="AU31" s="22"/>
      <c r="AV31" s="22">
        <v>0</v>
      </c>
      <c r="AW31" s="22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8">
        <f t="shared" si="2"/>
        <v>0</v>
      </c>
    </row>
    <row r="32" spans="1:59" ht="12.75" hidden="1">
      <c r="A32" s="123"/>
      <c r="B32" s="138" t="s">
        <v>122</v>
      </c>
      <c r="C32" s="84" t="s">
        <v>120</v>
      </c>
      <c r="D32" s="6" t="s">
        <v>16</v>
      </c>
      <c r="E32" s="21"/>
      <c r="F32" s="8">
        <f t="shared" si="1"/>
        <v>0</v>
      </c>
      <c r="G32" s="5"/>
      <c r="H32" s="5"/>
      <c r="I32" s="5"/>
      <c r="J32" s="5"/>
      <c r="K32" s="5"/>
      <c r="L32" s="5"/>
      <c r="M32" s="5"/>
      <c r="N32" s="6"/>
      <c r="O32" s="6"/>
      <c r="P32" s="6"/>
      <c r="Q32" s="6"/>
      <c r="R32" s="6"/>
      <c r="S32" s="6"/>
      <c r="T32" s="6"/>
      <c r="U32" s="23"/>
      <c r="V32" s="46"/>
      <c r="W32" s="22">
        <v>0</v>
      </c>
      <c r="X32" s="7">
        <v>0</v>
      </c>
      <c r="Y32" s="7">
        <v>0</v>
      </c>
      <c r="Z32" s="13"/>
      <c r="AA32" s="6"/>
      <c r="AB32" s="23"/>
      <c r="AC32" s="23"/>
      <c r="AD32" s="23"/>
      <c r="AE32" s="6"/>
      <c r="AF32" s="6"/>
      <c r="AG32" s="23"/>
      <c r="AH32" s="23"/>
      <c r="AI32" s="6"/>
      <c r="AJ32" s="5"/>
      <c r="AK32" s="5"/>
      <c r="AL32" s="5"/>
      <c r="AM32" s="5"/>
      <c r="AN32" s="6"/>
      <c r="AO32" s="22"/>
      <c r="AP32" s="22"/>
      <c r="AQ32" s="22"/>
      <c r="AR32" s="22"/>
      <c r="AS32" s="22"/>
      <c r="AT32" s="6"/>
      <c r="AU32" s="22"/>
      <c r="AV32" s="22">
        <v>0</v>
      </c>
      <c r="AW32" s="22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8">
        <f t="shared" si="2"/>
        <v>0</v>
      </c>
    </row>
    <row r="33" spans="1:59" ht="12.75" hidden="1">
      <c r="A33" s="123"/>
      <c r="B33" s="139"/>
      <c r="C33" s="84"/>
      <c r="D33" s="6" t="s">
        <v>17</v>
      </c>
      <c r="E33" s="8">
        <f>E32/2</f>
        <v>0</v>
      </c>
      <c r="F33" s="8">
        <f t="shared" si="1"/>
        <v>0</v>
      </c>
      <c r="G33" s="5"/>
      <c r="H33" s="5"/>
      <c r="I33" s="5"/>
      <c r="J33" s="5"/>
      <c r="K33" s="5"/>
      <c r="L33" s="5"/>
      <c r="M33" s="5"/>
      <c r="N33" s="6"/>
      <c r="O33" s="6"/>
      <c r="P33" s="6"/>
      <c r="Q33" s="6"/>
      <c r="R33" s="6"/>
      <c r="S33" s="6"/>
      <c r="T33" s="6"/>
      <c r="U33" s="23"/>
      <c r="V33" s="46"/>
      <c r="W33" s="22">
        <v>0</v>
      </c>
      <c r="X33" s="7">
        <v>0</v>
      </c>
      <c r="Y33" s="7">
        <v>0</v>
      </c>
      <c r="Z33" s="13"/>
      <c r="AA33" s="6"/>
      <c r="AB33" s="23"/>
      <c r="AC33" s="23"/>
      <c r="AD33" s="23"/>
      <c r="AE33" s="6"/>
      <c r="AF33" s="6"/>
      <c r="AG33" s="23"/>
      <c r="AH33" s="23"/>
      <c r="AI33" s="6"/>
      <c r="AJ33" s="5"/>
      <c r="AK33" s="5"/>
      <c r="AL33" s="5"/>
      <c r="AM33" s="5"/>
      <c r="AN33" s="6"/>
      <c r="AO33" s="22"/>
      <c r="AP33" s="22"/>
      <c r="AQ33" s="22"/>
      <c r="AR33" s="22"/>
      <c r="AS33" s="22"/>
      <c r="AT33" s="6"/>
      <c r="AU33" s="22"/>
      <c r="AV33" s="22">
        <v>0</v>
      </c>
      <c r="AW33" s="22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8">
        <f t="shared" si="2"/>
        <v>0</v>
      </c>
    </row>
    <row r="34" spans="1:59" ht="12.75" hidden="1">
      <c r="A34" s="123"/>
      <c r="B34" s="138" t="s">
        <v>123</v>
      </c>
      <c r="C34" s="84" t="s">
        <v>121</v>
      </c>
      <c r="D34" s="6" t="s">
        <v>16</v>
      </c>
      <c r="E34" s="21"/>
      <c r="F34" s="8">
        <f t="shared" si="1"/>
        <v>0</v>
      </c>
      <c r="G34" s="5"/>
      <c r="H34" s="5"/>
      <c r="I34" s="5"/>
      <c r="J34" s="5"/>
      <c r="K34" s="5"/>
      <c r="L34" s="5"/>
      <c r="M34" s="5"/>
      <c r="N34" s="6"/>
      <c r="O34" s="6"/>
      <c r="P34" s="6"/>
      <c r="Q34" s="6"/>
      <c r="R34" s="6"/>
      <c r="S34" s="6"/>
      <c r="T34" s="6"/>
      <c r="U34" s="23"/>
      <c r="V34" s="46"/>
      <c r="W34" s="22">
        <v>0</v>
      </c>
      <c r="X34" s="7">
        <v>0</v>
      </c>
      <c r="Y34" s="7">
        <v>0</v>
      </c>
      <c r="Z34" s="13"/>
      <c r="AA34" s="6"/>
      <c r="AB34" s="23"/>
      <c r="AC34" s="23"/>
      <c r="AD34" s="23"/>
      <c r="AE34" s="6"/>
      <c r="AF34" s="6"/>
      <c r="AG34" s="23"/>
      <c r="AH34" s="23"/>
      <c r="AI34" s="6"/>
      <c r="AJ34" s="5"/>
      <c r="AK34" s="5"/>
      <c r="AL34" s="5"/>
      <c r="AM34" s="5"/>
      <c r="AN34" s="6"/>
      <c r="AO34" s="22"/>
      <c r="AP34" s="22"/>
      <c r="AQ34" s="22"/>
      <c r="AR34" s="22"/>
      <c r="AS34" s="22"/>
      <c r="AT34" s="6"/>
      <c r="AU34" s="22"/>
      <c r="AV34" s="22">
        <v>0</v>
      </c>
      <c r="AW34" s="22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0</v>
      </c>
      <c r="BF34" s="24">
        <v>0</v>
      </c>
      <c r="BG34" s="8">
        <f t="shared" si="2"/>
        <v>0</v>
      </c>
    </row>
    <row r="35" spans="1:59" ht="12.75" hidden="1">
      <c r="A35" s="123"/>
      <c r="B35" s="139"/>
      <c r="C35" s="84"/>
      <c r="D35" s="6" t="s">
        <v>17</v>
      </c>
      <c r="E35" s="8">
        <f>E34/2</f>
        <v>0</v>
      </c>
      <c r="F35" s="8">
        <f t="shared" si="1"/>
        <v>0</v>
      </c>
      <c r="G35" s="5"/>
      <c r="H35" s="5"/>
      <c r="I35" s="5"/>
      <c r="J35" s="5"/>
      <c r="K35" s="5"/>
      <c r="L35" s="5"/>
      <c r="M35" s="5"/>
      <c r="N35" s="6"/>
      <c r="O35" s="6"/>
      <c r="P35" s="6"/>
      <c r="Q35" s="6"/>
      <c r="R35" s="6"/>
      <c r="S35" s="6"/>
      <c r="T35" s="6"/>
      <c r="U35" s="23"/>
      <c r="V35" s="46"/>
      <c r="W35" s="22">
        <v>0</v>
      </c>
      <c r="X35" s="7">
        <v>0</v>
      </c>
      <c r="Y35" s="7">
        <v>0</v>
      </c>
      <c r="Z35" s="13"/>
      <c r="AA35" s="6"/>
      <c r="AB35" s="23"/>
      <c r="AC35" s="23"/>
      <c r="AD35" s="23"/>
      <c r="AE35" s="6"/>
      <c r="AF35" s="6"/>
      <c r="AG35" s="23"/>
      <c r="AH35" s="23"/>
      <c r="AI35" s="6"/>
      <c r="AJ35" s="5"/>
      <c r="AK35" s="5"/>
      <c r="AL35" s="5"/>
      <c r="AM35" s="5"/>
      <c r="AN35" s="6"/>
      <c r="AO35" s="22"/>
      <c r="AP35" s="22"/>
      <c r="AQ35" s="22"/>
      <c r="AR35" s="22"/>
      <c r="AS35" s="22"/>
      <c r="AT35" s="6"/>
      <c r="AU35" s="22"/>
      <c r="AV35" s="22">
        <v>0</v>
      </c>
      <c r="AW35" s="22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8">
        <f t="shared" si="2"/>
        <v>0</v>
      </c>
    </row>
    <row r="36" spans="1:59" ht="12.75" customHeight="1">
      <c r="A36" s="123"/>
      <c r="B36" s="126" t="s">
        <v>172</v>
      </c>
      <c r="C36" s="127" t="s">
        <v>168</v>
      </c>
      <c r="D36" s="7" t="s">
        <v>16</v>
      </c>
      <c r="E36" s="8">
        <f>E38+E40+E42</f>
        <v>184</v>
      </c>
      <c r="F36" s="8">
        <f>F38+F40+F42</f>
        <v>0</v>
      </c>
      <c r="G36" s="45"/>
      <c r="H36" s="45"/>
      <c r="I36" s="45"/>
      <c r="J36" s="45"/>
      <c r="K36" s="45"/>
      <c r="L36" s="45"/>
      <c r="M36" s="45"/>
      <c r="N36" s="39"/>
      <c r="O36" s="39"/>
      <c r="P36" s="39"/>
      <c r="Q36" s="39"/>
      <c r="R36" s="39"/>
      <c r="S36" s="39"/>
      <c r="T36" s="39"/>
      <c r="U36" s="39"/>
      <c r="V36" s="46"/>
      <c r="W36" s="22">
        <v>0</v>
      </c>
      <c r="X36" s="7">
        <v>0</v>
      </c>
      <c r="Y36" s="7">
        <v>0</v>
      </c>
      <c r="Z36" s="45"/>
      <c r="AA36" s="39"/>
      <c r="AB36" s="39"/>
      <c r="AC36" s="39"/>
      <c r="AD36" s="39"/>
      <c r="AE36" s="39"/>
      <c r="AF36" s="39"/>
      <c r="AG36" s="39"/>
      <c r="AH36" s="39"/>
      <c r="AI36" s="39"/>
      <c r="AJ36" s="45"/>
      <c r="AK36" s="45"/>
      <c r="AL36" s="45"/>
      <c r="AM36" s="45"/>
      <c r="AN36" s="39"/>
      <c r="AO36" s="45"/>
      <c r="AP36" s="45"/>
      <c r="AQ36" s="45"/>
      <c r="AR36" s="45"/>
      <c r="AS36" s="45"/>
      <c r="AT36" s="39"/>
      <c r="AU36" s="45"/>
      <c r="AV36" s="22">
        <v>0</v>
      </c>
      <c r="AW36" s="22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8">
        <f t="shared" si="2"/>
        <v>0</v>
      </c>
    </row>
    <row r="37" spans="1:59" ht="29.25" customHeight="1">
      <c r="A37" s="123"/>
      <c r="B37" s="105"/>
      <c r="C37" s="107"/>
      <c r="D37" s="7" t="s">
        <v>17</v>
      </c>
      <c r="E37" s="8">
        <f>E39+E41+E43</f>
        <v>92</v>
      </c>
      <c r="F37" s="8">
        <f>F39+F41+F43</f>
        <v>0</v>
      </c>
      <c r="G37" s="45"/>
      <c r="H37" s="45"/>
      <c r="I37" s="45"/>
      <c r="J37" s="45"/>
      <c r="K37" s="45"/>
      <c r="L37" s="45"/>
      <c r="M37" s="45"/>
      <c r="N37" s="39"/>
      <c r="O37" s="39"/>
      <c r="P37" s="39"/>
      <c r="Q37" s="39"/>
      <c r="R37" s="39"/>
      <c r="S37" s="39"/>
      <c r="T37" s="39"/>
      <c r="U37" s="39"/>
      <c r="V37" s="46"/>
      <c r="W37" s="22">
        <v>0</v>
      </c>
      <c r="X37" s="7">
        <v>0</v>
      </c>
      <c r="Y37" s="7">
        <v>0</v>
      </c>
      <c r="Z37" s="45"/>
      <c r="AA37" s="39"/>
      <c r="AB37" s="39"/>
      <c r="AC37" s="39"/>
      <c r="AD37" s="39"/>
      <c r="AE37" s="39"/>
      <c r="AF37" s="39"/>
      <c r="AG37" s="39"/>
      <c r="AH37" s="39"/>
      <c r="AI37" s="39"/>
      <c r="AJ37" s="45"/>
      <c r="AK37" s="45"/>
      <c r="AL37" s="45"/>
      <c r="AM37" s="45"/>
      <c r="AN37" s="39"/>
      <c r="AO37" s="45"/>
      <c r="AP37" s="45"/>
      <c r="AQ37" s="45"/>
      <c r="AR37" s="45"/>
      <c r="AS37" s="45"/>
      <c r="AT37" s="39"/>
      <c r="AU37" s="45"/>
      <c r="AV37" s="22">
        <v>0</v>
      </c>
      <c r="AW37" s="22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8">
        <f t="shared" si="2"/>
        <v>0</v>
      </c>
    </row>
    <row r="38" spans="1:59" ht="12.75" customHeight="1">
      <c r="A38" s="123"/>
      <c r="B38" s="95" t="s">
        <v>173</v>
      </c>
      <c r="C38" s="89" t="s">
        <v>132</v>
      </c>
      <c r="D38" s="6" t="s">
        <v>16</v>
      </c>
      <c r="E38" s="21">
        <v>50</v>
      </c>
      <c r="F38" s="8">
        <f aca="true" t="shared" si="3" ref="F38:F43">E38-BG38</f>
        <v>0</v>
      </c>
      <c r="G38" s="5">
        <v>2</v>
      </c>
      <c r="H38" s="5">
        <v>2</v>
      </c>
      <c r="I38" s="5">
        <v>2</v>
      </c>
      <c r="J38" s="5">
        <v>2</v>
      </c>
      <c r="K38" s="5">
        <v>2</v>
      </c>
      <c r="L38" s="5">
        <v>2</v>
      </c>
      <c r="M38" s="5">
        <v>2</v>
      </c>
      <c r="N38" s="5">
        <v>2</v>
      </c>
      <c r="O38" s="5">
        <v>2</v>
      </c>
      <c r="P38" s="5">
        <v>2</v>
      </c>
      <c r="Q38" s="5">
        <v>2</v>
      </c>
      <c r="R38" s="5">
        <v>2</v>
      </c>
      <c r="S38" s="5">
        <v>2</v>
      </c>
      <c r="T38" s="5">
        <v>2</v>
      </c>
      <c r="U38" s="5">
        <v>2</v>
      </c>
      <c r="V38" s="5"/>
      <c r="W38" s="22">
        <v>0</v>
      </c>
      <c r="X38" s="7">
        <v>0</v>
      </c>
      <c r="Y38" s="7">
        <v>0</v>
      </c>
      <c r="Z38" s="13">
        <v>2</v>
      </c>
      <c r="AA38" s="13">
        <v>2</v>
      </c>
      <c r="AB38" s="13">
        <v>2</v>
      </c>
      <c r="AC38" s="13">
        <v>2</v>
      </c>
      <c r="AD38" s="13">
        <v>2</v>
      </c>
      <c r="AE38" s="13">
        <v>2</v>
      </c>
      <c r="AF38" s="13">
        <v>2</v>
      </c>
      <c r="AG38" s="13">
        <v>2</v>
      </c>
      <c r="AH38" s="13">
        <v>2</v>
      </c>
      <c r="AI38" s="13">
        <v>2</v>
      </c>
      <c r="AJ38" s="5"/>
      <c r="AK38" s="5"/>
      <c r="AL38" s="5"/>
      <c r="AM38" s="5"/>
      <c r="AN38" s="6"/>
      <c r="AO38" s="22"/>
      <c r="AP38" s="22"/>
      <c r="AQ38" s="22"/>
      <c r="AR38" s="22"/>
      <c r="AS38" s="22"/>
      <c r="AT38" s="6"/>
      <c r="AU38" s="22"/>
      <c r="AV38" s="22">
        <v>0</v>
      </c>
      <c r="AW38" s="22">
        <v>0</v>
      </c>
      <c r="AX38" s="24"/>
      <c r="AY38" s="24"/>
      <c r="AZ38" s="24"/>
      <c r="BA38" s="24"/>
      <c r="BB38" s="24"/>
      <c r="BC38" s="24"/>
      <c r="BD38" s="24"/>
      <c r="BE38" s="24"/>
      <c r="BF38" s="24"/>
      <c r="BG38" s="8">
        <f aca="true" t="shared" si="4" ref="BG38:BG43">SUM(G38:BF38)</f>
        <v>50</v>
      </c>
    </row>
    <row r="39" spans="1:59" ht="14.25" customHeight="1">
      <c r="A39" s="123"/>
      <c r="B39" s="88"/>
      <c r="C39" s="125"/>
      <c r="D39" s="6" t="s">
        <v>17</v>
      </c>
      <c r="E39" s="8">
        <f>E38/2</f>
        <v>25</v>
      </c>
      <c r="F39" s="8">
        <f t="shared" si="3"/>
        <v>0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>
        <v>1</v>
      </c>
      <c r="O39" s="5">
        <v>1</v>
      </c>
      <c r="P39" s="5">
        <v>1</v>
      </c>
      <c r="Q39" s="5">
        <v>1</v>
      </c>
      <c r="R39" s="5">
        <v>1</v>
      </c>
      <c r="S39" s="5">
        <v>1</v>
      </c>
      <c r="T39" s="5">
        <v>1</v>
      </c>
      <c r="U39" s="5">
        <v>1</v>
      </c>
      <c r="V39" s="29"/>
      <c r="W39" s="22">
        <v>0</v>
      </c>
      <c r="X39" s="7">
        <v>0</v>
      </c>
      <c r="Y39" s="7">
        <v>0</v>
      </c>
      <c r="Z39" s="13">
        <v>1</v>
      </c>
      <c r="AA39" s="13">
        <v>1</v>
      </c>
      <c r="AB39" s="13">
        <v>1</v>
      </c>
      <c r="AC39" s="13">
        <v>1</v>
      </c>
      <c r="AD39" s="13">
        <v>1</v>
      </c>
      <c r="AE39" s="13">
        <v>1</v>
      </c>
      <c r="AF39" s="13">
        <v>1</v>
      </c>
      <c r="AG39" s="13">
        <v>1</v>
      </c>
      <c r="AH39" s="13">
        <v>1</v>
      </c>
      <c r="AI39" s="13">
        <v>1</v>
      </c>
      <c r="AJ39" s="5"/>
      <c r="AK39" s="5"/>
      <c r="AL39" s="5"/>
      <c r="AM39" s="5"/>
      <c r="AN39" s="6"/>
      <c r="AO39" s="22"/>
      <c r="AP39" s="22"/>
      <c r="AQ39" s="22"/>
      <c r="AR39" s="22"/>
      <c r="AS39" s="22"/>
      <c r="AT39" s="6"/>
      <c r="AU39" s="22"/>
      <c r="AV39" s="22">
        <v>0</v>
      </c>
      <c r="AW39" s="22">
        <v>0</v>
      </c>
      <c r="AX39" s="24"/>
      <c r="AY39" s="24"/>
      <c r="AZ39" s="24"/>
      <c r="BA39" s="24"/>
      <c r="BB39" s="24"/>
      <c r="BC39" s="24"/>
      <c r="BD39" s="24"/>
      <c r="BE39" s="24"/>
      <c r="BF39" s="24"/>
      <c r="BG39" s="8">
        <f t="shared" si="4"/>
        <v>25</v>
      </c>
    </row>
    <row r="40" spans="1:59" ht="12.75" customHeight="1">
      <c r="A40" s="123"/>
      <c r="B40" s="95" t="s">
        <v>174</v>
      </c>
      <c r="C40" s="89" t="s">
        <v>116</v>
      </c>
      <c r="D40" s="6" t="s">
        <v>16</v>
      </c>
      <c r="E40" s="21">
        <v>78</v>
      </c>
      <c r="F40" s="8">
        <f t="shared" si="3"/>
        <v>0</v>
      </c>
      <c r="G40" s="5">
        <v>4</v>
      </c>
      <c r="H40" s="5">
        <v>2</v>
      </c>
      <c r="I40" s="5">
        <v>2</v>
      </c>
      <c r="J40" s="5">
        <v>2</v>
      </c>
      <c r="K40" s="5">
        <v>2</v>
      </c>
      <c r="L40" s="5">
        <v>2</v>
      </c>
      <c r="M40" s="5">
        <v>2</v>
      </c>
      <c r="N40" s="5">
        <v>2</v>
      </c>
      <c r="O40" s="5">
        <v>2</v>
      </c>
      <c r="P40" s="5">
        <v>2</v>
      </c>
      <c r="Q40" s="5">
        <v>2</v>
      </c>
      <c r="R40" s="5">
        <v>2</v>
      </c>
      <c r="S40" s="5">
        <v>2</v>
      </c>
      <c r="T40" s="5">
        <v>2</v>
      </c>
      <c r="U40" s="5">
        <v>2</v>
      </c>
      <c r="V40" s="5">
        <v>2</v>
      </c>
      <c r="W40" s="22">
        <v>0</v>
      </c>
      <c r="X40" s="7">
        <v>0</v>
      </c>
      <c r="Y40" s="7">
        <v>0</v>
      </c>
      <c r="Z40" s="13">
        <v>2</v>
      </c>
      <c r="AA40" s="13">
        <v>2</v>
      </c>
      <c r="AB40" s="13">
        <v>2</v>
      </c>
      <c r="AC40" s="13">
        <v>2</v>
      </c>
      <c r="AD40" s="13">
        <v>2</v>
      </c>
      <c r="AE40" s="13">
        <v>2</v>
      </c>
      <c r="AF40" s="13">
        <v>2</v>
      </c>
      <c r="AG40" s="13">
        <v>2</v>
      </c>
      <c r="AH40" s="13">
        <v>2</v>
      </c>
      <c r="AI40" s="13">
        <v>2</v>
      </c>
      <c r="AJ40" s="13">
        <v>2</v>
      </c>
      <c r="AK40" s="13">
        <v>2</v>
      </c>
      <c r="AL40" s="13">
        <v>2</v>
      </c>
      <c r="AM40" s="13">
        <v>2</v>
      </c>
      <c r="AN40" s="13">
        <v>2</v>
      </c>
      <c r="AO40" s="13">
        <v>2</v>
      </c>
      <c r="AP40" s="13">
        <v>2</v>
      </c>
      <c r="AQ40" s="13">
        <v>2</v>
      </c>
      <c r="AR40" s="13">
        <v>2</v>
      </c>
      <c r="AS40" s="13">
        <v>2</v>
      </c>
      <c r="AT40" s="13">
        <v>2</v>
      </c>
      <c r="AU40" s="13">
        <v>2</v>
      </c>
      <c r="AV40" s="22">
        <v>0</v>
      </c>
      <c r="AW40" s="22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0</v>
      </c>
      <c r="BF40" s="24">
        <v>0</v>
      </c>
      <c r="BG40" s="8">
        <f t="shared" si="4"/>
        <v>78</v>
      </c>
    </row>
    <row r="41" spans="1:59" ht="12.75" customHeight="1">
      <c r="A41" s="123"/>
      <c r="B41" s="88"/>
      <c r="C41" s="125"/>
      <c r="D41" s="6" t="s">
        <v>17</v>
      </c>
      <c r="E41" s="8">
        <f>E40/2</f>
        <v>39</v>
      </c>
      <c r="F41" s="8">
        <f t="shared" si="3"/>
        <v>0</v>
      </c>
      <c r="G41" s="5">
        <v>2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>
        <v>1</v>
      </c>
      <c r="N41" s="5">
        <v>1</v>
      </c>
      <c r="O41" s="5">
        <v>1</v>
      </c>
      <c r="P41" s="5">
        <v>1</v>
      </c>
      <c r="Q41" s="5">
        <v>1</v>
      </c>
      <c r="R41" s="5">
        <v>1</v>
      </c>
      <c r="S41" s="5">
        <v>1</v>
      </c>
      <c r="T41" s="5">
        <v>1</v>
      </c>
      <c r="U41" s="5">
        <v>1</v>
      </c>
      <c r="V41" s="5">
        <v>1</v>
      </c>
      <c r="W41" s="22">
        <v>0</v>
      </c>
      <c r="X41" s="7">
        <v>0</v>
      </c>
      <c r="Y41" s="7">
        <v>0</v>
      </c>
      <c r="Z41" s="13">
        <v>1</v>
      </c>
      <c r="AA41" s="13">
        <v>1</v>
      </c>
      <c r="AB41" s="13">
        <v>1</v>
      </c>
      <c r="AC41" s="13">
        <v>1</v>
      </c>
      <c r="AD41" s="13">
        <v>1</v>
      </c>
      <c r="AE41" s="13">
        <v>1</v>
      </c>
      <c r="AF41" s="13">
        <v>1</v>
      </c>
      <c r="AG41" s="13">
        <v>1</v>
      </c>
      <c r="AH41" s="13">
        <v>1</v>
      </c>
      <c r="AI41" s="13">
        <v>1</v>
      </c>
      <c r="AJ41" s="13">
        <v>1</v>
      </c>
      <c r="AK41" s="13">
        <v>1</v>
      </c>
      <c r="AL41" s="13">
        <v>1</v>
      </c>
      <c r="AM41" s="13">
        <v>1</v>
      </c>
      <c r="AN41" s="13">
        <v>1</v>
      </c>
      <c r="AO41" s="13">
        <v>1</v>
      </c>
      <c r="AP41" s="13">
        <v>1</v>
      </c>
      <c r="AQ41" s="13">
        <v>1</v>
      </c>
      <c r="AR41" s="13">
        <v>1</v>
      </c>
      <c r="AS41" s="13">
        <v>1</v>
      </c>
      <c r="AT41" s="13">
        <v>1</v>
      </c>
      <c r="AU41" s="13">
        <v>1</v>
      </c>
      <c r="AV41" s="22">
        <v>0</v>
      </c>
      <c r="AW41" s="22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24">
        <v>0</v>
      </c>
      <c r="BG41" s="8">
        <f t="shared" si="4"/>
        <v>39</v>
      </c>
    </row>
    <row r="42" spans="1:59" ht="12.75" customHeight="1">
      <c r="A42" s="123"/>
      <c r="B42" s="95" t="s">
        <v>175</v>
      </c>
      <c r="C42" s="158" t="s">
        <v>167</v>
      </c>
      <c r="D42" s="6" t="s">
        <v>16</v>
      </c>
      <c r="E42" s="21">
        <v>56</v>
      </c>
      <c r="F42" s="8">
        <f t="shared" si="3"/>
        <v>0</v>
      </c>
      <c r="G42" s="5">
        <v>2</v>
      </c>
      <c r="H42" s="5">
        <v>2</v>
      </c>
      <c r="I42" s="5">
        <v>2</v>
      </c>
      <c r="J42" s="5">
        <v>2</v>
      </c>
      <c r="K42" s="5">
        <v>2</v>
      </c>
      <c r="L42" s="5">
        <v>2</v>
      </c>
      <c r="M42" s="5">
        <v>2</v>
      </c>
      <c r="N42" s="5">
        <v>2</v>
      </c>
      <c r="O42" s="5">
        <v>2</v>
      </c>
      <c r="P42" s="5">
        <v>2</v>
      </c>
      <c r="Q42" s="5">
        <v>2</v>
      </c>
      <c r="R42" s="5">
        <v>2</v>
      </c>
      <c r="S42" s="5">
        <v>2</v>
      </c>
      <c r="T42" s="5">
        <v>2</v>
      </c>
      <c r="U42" s="5">
        <v>2</v>
      </c>
      <c r="V42" s="5">
        <v>2</v>
      </c>
      <c r="W42" s="22">
        <v>0</v>
      </c>
      <c r="X42" s="7">
        <v>0</v>
      </c>
      <c r="Y42" s="7">
        <v>0</v>
      </c>
      <c r="Z42" s="13"/>
      <c r="AA42" s="13">
        <v>2</v>
      </c>
      <c r="AB42" s="13"/>
      <c r="AC42" s="13">
        <v>2</v>
      </c>
      <c r="AD42" s="13"/>
      <c r="AE42" s="13">
        <v>2</v>
      </c>
      <c r="AF42" s="13"/>
      <c r="AG42" s="13">
        <v>2</v>
      </c>
      <c r="AH42" s="13"/>
      <c r="AI42" s="13">
        <v>2</v>
      </c>
      <c r="AJ42" s="13"/>
      <c r="AK42" s="13">
        <v>2</v>
      </c>
      <c r="AL42" s="13"/>
      <c r="AM42" s="13">
        <v>2</v>
      </c>
      <c r="AN42" s="13"/>
      <c r="AO42" s="13">
        <v>2</v>
      </c>
      <c r="AP42" s="13"/>
      <c r="AQ42" s="13">
        <v>2</v>
      </c>
      <c r="AR42" s="13"/>
      <c r="AS42" s="13">
        <v>2</v>
      </c>
      <c r="AT42" s="13">
        <v>2</v>
      </c>
      <c r="AU42" s="13">
        <v>2</v>
      </c>
      <c r="AV42" s="22">
        <v>0</v>
      </c>
      <c r="AW42" s="22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8">
        <f t="shared" si="4"/>
        <v>56</v>
      </c>
    </row>
    <row r="43" spans="1:59" ht="12.75" customHeight="1">
      <c r="A43" s="123"/>
      <c r="B43" s="88"/>
      <c r="C43" s="158"/>
      <c r="D43" s="6" t="s">
        <v>17</v>
      </c>
      <c r="E43" s="8">
        <f>E42/2</f>
        <v>28</v>
      </c>
      <c r="F43" s="8">
        <f t="shared" si="3"/>
        <v>0</v>
      </c>
      <c r="G43" s="5">
        <v>1</v>
      </c>
      <c r="H43" s="5">
        <v>1</v>
      </c>
      <c r="I43" s="5">
        <v>1</v>
      </c>
      <c r="J43" s="5">
        <v>1</v>
      </c>
      <c r="K43" s="5">
        <v>1</v>
      </c>
      <c r="L43" s="5">
        <v>1</v>
      </c>
      <c r="M43" s="5">
        <v>1</v>
      </c>
      <c r="N43" s="5">
        <v>1</v>
      </c>
      <c r="O43" s="5">
        <v>1</v>
      </c>
      <c r="P43" s="5">
        <v>1</v>
      </c>
      <c r="Q43" s="5">
        <v>1</v>
      </c>
      <c r="R43" s="5">
        <v>1</v>
      </c>
      <c r="S43" s="5">
        <v>1</v>
      </c>
      <c r="T43" s="5">
        <v>1</v>
      </c>
      <c r="U43" s="5">
        <v>1</v>
      </c>
      <c r="V43" s="5">
        <v>1</v>
      </c>
      <c r="W43" s="22">
        <v>0</v>
      </c>
      <c r="X43" s="7">
        <v>0</v>
      </c>
      <c r="Y43" s="7">
        <v>0</v>
      </c>
      <c r="Z43" s="13"/>
      <c r="AA43" s="6">
        <v>1</v>
      </c>
      <c r="AB43" s="23"/>
      <c r="AC43" s="23">
        <v>1</v>
      </c>
      <c r="AD43" s="23"/>
      <c r="AE43" s="6">
        <v>1</v>
      </c>
      <c r="AF43" s="6"/>
      <c r="AG43" s="23">
        <v>1</v>
      </c>
      <c r="AH43" s="23"/>
      <c r="AI43" s="6">
        <v>1</v>
      </c>
      <c r="AJ43" s="5"/>
      <c r="AK43" s="5">
        <v>1</v>
      </c>
      <c r="AL43" s="5"/>
      <c r="AM43" s="5">
        <v>1</v>
      </c>
      <c r="AN43" s="6"/>
      <c r="AO43" s="22">
        <v>1</v>
      </c>
      <c r="AP43" s="22"/>
      <c r="AQ43" s="22">
        <v>1</v>
      </c>
      <c r="AR43" s="22"/>
      <c r="AS43" s="22">
        <v>1</v>
      </c>
      <c r="AT43" s="6">
        <v>1</v>
      </c>
      <c r="AU43" s="22">
        <v>1</v>
      </c>
      <c r="AV43" s="22">
        <v>0</v>
      </c>
      <c r="AW43" s="22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0</v>
      </c>
      <c r="BF43" s="24">
        <v>0</v>
      </c>
      <c r="BG43" s="8">
        <f t="shared" si="4"/>
        <v>28</v>
      </c>
    </row>
    <row r="44" spans="1:59" ht="13.5" customHeight="1" hidden="1">
      <c r="A44" s="123"/>
      <c r="B44" s="156" t="s">
        <v>134</v>
      </c>
      <c r="C44" s="129" t="s">
        <v>135</v>
      </c>
      <c r="D44" s="7" t="s">
        <v>16</v>
      </c>
      <c r="E44" s="8">
        <f>E46+E48+E50</f>
        <v>178</v>
      </c>
      <c r="F44" s="8">
        <f aca="true" t="shared" si="5" ref="F44:F61">E44-BG44</f>
        <v>178</v>
      </c>
      <c r="G44" s="45"/>
      <c r="H44" s="45"/>
      <c r="I44" s="45"/>
      <c r="J44" s="45"/>
      <c r="K44" s="45"/>
      <c r="L44" s="45"/>
      <c r="M44" s="45"/>
      <c r="N44" s="39"/>
      <c r="O44" s="39"/>
      <c r="P44" s="39"/>
      <c r="Q44" s="39"/>
      <c r="R44" s="39"/>
      <c r="S44" s="39"/>
      <c r="T44" s="39"/>
      <c r="U44" s="39"/>
      <c r="V44" s="29"/>
      <c r="W44" s="22">
        <v>0</v>
      </c>
      <c r="X44" s="7">
        <v>0</v>
      </c>
      <c r="Y44" s="7">
        <v>0</v>
      </c>
      <c r="Z44" s="45"/>
      <c r="AA44" s="39"/>
      <c r="AB44" s="39"/>
      <c r="AC44" s="39"/>
      <c r="AD44" s="39"/>
      <c r="AE44" s="39"/>
      <c r="AF44" s="39"/>
      <c r="AG44" s="39"/>
      <c r="AH44" s="39"/>
      <c r="AI44" s="39"/>
      <c r="AJ44" s="45"/>
      <c r="AK44" s="45"/>
      <c r="AL44" s="45"/>
      <c r="AM44" s="45"/>
      <c r="AN44" s="39"/>
      <c r="AO44" s="45"/>
      <c r="AP44" s="45"/>
      <c r="AQ44" s="45"/>
      <c r="AR44" s="45"/>
      <c r="AS44" s="45"/>
      <c r="AT44" s="39"/>
      <c r="AU44" s="45"/>
      <c r="AV44" s="22">
        <v>0</v>
      </c>
      <c r="AW44" s="22">
        <v>0</v>
      </c>
      <c r="AX44" s="24"/>
      <c r="AY44" s="24"/>
      <c r="AZ44" s="24"/>
      <c r="BA44" s="24"/>
      <c r="BB44" s="24"/>
      <c r="BC44" s="24"/>
      <c r="BD44" s="24"/>
      <c r="BE44" s="24"/>
      <c r="BF44" s="24"/>
      <c r="BG44" s="8">
        <f t="shared" si="2"/>
        <v>0</v>
      </c>
    </row>
    <row r="45" spans="1:59" ht="13.5" customHeight="1" hidden="1">
      <c r="A45" s="123"/>
      <c r="B45" s="156"/>
      <c r="C45" s="129"/>
      <c r="D45" s="7" t="s">
        <v>17</v>
      </c>
      <c r="E45" s="8">
        <f>E47+E49+E51</f>
        <v>88</v>
      </c>
      <c r="F45" s="8">
        <f t="shared" si="5"/>
        <v>88</v>
      </c>
      <c r="G45" s="45"/>
      <c r="H45" s="45"/>
      <c r="I45" s="45"/>
      <c r="J45" s="45"/>
      <c r="K45" s="45"/>
      <c r="L45" s="45"/>
      <c r="M45" s="45"/>
      <c r="N45" s="39"/>
      <c r="O45" s="39"/>
      <c r="P45" s="39"/>
      <c r="Q45" s="39"/>
      <c r="R45" s="39"/>
      <c r="S45" s="39"/>
      <c r="T45" s="39"/>
      <c r="U45" s="39"/>
      <c r="V45" s="29"/>
      <c r="W45" s="22">
        <v>0</v>
      </c>
      <c r="X45" s="7">
        <v>0</v>
      </c>
      <c r="Y45" s="7">
        <v>0</v>
      </c>
      <c r="Z45" s="45"/>
      <c r="AA45" s="39"/>
      <c r="AB45" s="39"/>
      <c r="AC45" s="39"/>
      <c r="AD45" s="39"/>
      <c r="AE45" s="39"/>
      <c r="AF45" s="39"/>
      <c r="AG45" s="39"/>
      <c r="AH45" s="39"/>
      <c r="AI45" s="39"/>
      <c r="AJ45" s="45"/>
      <c r="AK45" s="45"/>
      <c r="AL45" s="45"/>
      <c r="AM45" s="45"/>
      <c r="AN45" s="39"/>
      <c r="AO45" s="45"/>
      <c r="AP45" s="45"/>
      <c r="AQ45" s="45"/>
      <c r="AR45" s="45"/>
      <c r="AS45" s="45"/>
      <c r="AT45" s="39"/>
      <c r="AU45" s="45"/>
      <c r="AV45" s="22">
        <v>0</v>
      </c>
      <c r="AW45" s="22">
        <v>0</v>
      </c>
      <c r="AX45" s="24"/>
      <c r="AY45" s="24"/>
      <c r="AZ45" s="24"/>
      <c r="BA45" s="24"/>
      <c r="BB45" s="24"/>
      <c r="BC45" s="24"/>
      <c r="BD45" s="24"/>
      <c r="BE45" s="24"/>
      <c r="BF45" s="24"/>
      <c r="BG45" s="8">
        <f t="shared" si="2"/>
        <v>0</v>
      </c>
    </row>
    <row r="46" spans="1:59" ht="13.5" customHeight="1" hidden="1">
      <c r="A46" s="123"/>
      <c r="B46" s="157" t="s">
        <v>136</v>
      </c>
      <c r="C46" s="84" t="s">
        <v>139</v>
      </c>
      <c r="D46" s="6" t="s">
        <v>16</v>
      </c>
      <c r="E46" s="21"/>
      <c r="F46" s="8">
        <f t="shared" si="5"/>
        <v>0</v>
      </c>
      <c r="G46" s="5"/>
      <c r="H46" s="5"/>
      <c r="I46" s="5"/>
      <c r="J46" s="5"/>
      <c r="K46" s="5"/>
      <c r="L46" s="5"/>
      <c r="M46" s="5"/>
      <c r="N46" s="6"/>
      <c r="O46" s="6"/>
      <c r="P46" s="6"/>
      <c r="Q46" s="6"/>
      <c r="R46" s="6"/>
      <c r="S46" s="6"/>
      <c r="T46" s="6"/>
      <c r="U46" s="23"/>
      <c r="V46" s="29"/>
      <c r="W46" s="22">
        <v>0</v>
      </c>
      <c r="X46" s="7">
        <v>0</v>
      </c>
      <c r="Y46" s="7">
        <v>0</v>
      </c>
      <c r="Z46" s="13"/>
      <c r="AA46" s="6"/>
      <c r="AB46" s="23"/>
      <c r="AC46" s="23"/>
      <c r="AD46" s="23"/>
      <c r="AE46" s="6"/>
      <c r="AF46" s="6"/>
      <c r="AG46" s="23"/>
      <c r="AH46" s="23"/>
      <c r="AI46" s="6"/>
      <c r="AJ46" s="5"/>
      <c r="AK46" s="5"/>
      <c r="AL46" s="5"/>
      <c r="AM46" s="5"/>
      <c r="AN46" s="6"/>
      <c r="AO46" s="22"/>
      <c r="AP46" s="22"/>
      <c r="AQ46" s="22"/>
      <c r="AR46" s="22"/>
      <c r="AS46" s="22"/>
      <c r="AT46" s="6"/>
      <c r="AU46" s="22"/>
      <c r="AV46" s="22">
        <v>0</v>
      </c>
      <c r="AW46" s="22">
        <v>0</v>
      </c>
      <c r="AX46" s="24"/>
      <c r="AY46" s="24"/>
      <c r="AZ46" s="24"/>
      <c r="BA46" s="24"/>
      <c r="BB46" s="24"/>
      <c r="BC46" s="24"/>
      <c r="BD46" s="24"/>
      <c r="BE46" s="24"/>
      <c r="BF46" s="24"/>
      <c r="BG46" s="8">
        <f t="shared" si="2"/>
        <v>0</v>
      </c>
    </row>
    <row r="47" spans="1:59" ht="13.5" customHeight="1" hidden="1">
      <c r="A47" s="123"/>
      <c r="B47" s="157"/>
      <c r="C47" s="84"/>
      <c r="D47" s="6" t="s">
        <v>17</v>
      </c>
      <c r="E47" s="8">
        <f>E46/2</f>
        <v>0</v>
      </c>
      <c r="F47" s="8">
        <f t="shared" si="5"/>
        <v>0</v>
      </c>
      <c r="G47" s="5"/>
      <c r="H47" s="5"/>
      <c r="I47" s="5"/>
      <c r="J47" s="5"/>
      <c r="K47" s="5"/>
      <c r="L47" s="5"/>
      <c r="M47" s="5"/>
      <c r="N47" s="6"/>
      <c r="O47" s="6"/>
      <c r="P47" s="6"/>
      <c r="Q47" s="6"/>
      <c r="R47" s="6"/>
      <c r="S47" s="6"/>
      <c r="T47" s="6"/>
      <c r="U47" s="23"/>
      <c r="V47" s="29"/>
      <c r="W47" s="22">
        <v>0</v>
      </c>
      <c r="X47" s="7">
        <v>0</v>
      </c>
      <c r="Y47" s="7">
        <v>0</v>
      </c>
      <c r="Z47" s="13"/>
      <c r="AA47" s="6"/>
      <c r="AB47" s="23"/>
      <c r="AC47" s="23"/>
      <c r="AD47" s="23"/>
      <c r="AE47" s="6"/>
      <c r="AF47" s="6"/>
      <c r="AG47" s="23"/>
      <c r="AH47" s="23"/>
      <c r="AI47" s="6"/>
      <c r="AJ47" s="5"/>
      <c r="AK47" s="5"/>
      <c r="AL47" s="5"/>
      <c r="AM47" s="5"/>
      <c r="AN47" s="6"/>
      <c r="AO47" s="22"/>
      <c r="AP47" s="22"/>
      <c r="AQ47" s="22"/>
      <c r="AR47" s="22"/>
      <c r="AS47" s="22"/>
      <c r="AT47" s="6"/>
      <c r="AU47" s="22"/>
      <c r="AV47" s="22">
        <v>0</v>
      </c>
      <c r="AW47" s="22">
        <v>0</v>
      </c>
      <c r="AX47" s="24"/>
      <c r="AY47" s="24"/>
      <c r="AZ47" s="24"/>
      <c r="BA47" s="24"/>
      <c r="BB47" s="24"/>
      <c r="BC47" s="24"/>
      <c r="BD47" s="24"/>
      <c r="BE47" s="24"/>
      <c r="BF47" s="24"/>
      <c r="BG47" s="8">
        <f t="shared" si="2"/>
        <v>0</v>
      </c>
    </row>
    <row r="48" spans="1:59" ht="20.25" customHeight="1">
      <c r="A48" s="123"/>
      <c r="B48" s="128" t="s">
        <v>170</v>
      </c>
      <c r="C48" s="129" t="s">
        <v>169</v>
      </c>
      <c r="D48" s="7" t="s">
        <v>16</v>
      </c>
      <c r="E48" s="8">
        <f>E50</f>
        <v>89</v>
      </c>
      <c r="F48" s="8">
        <f>F50</f>
        <v>0</v>
      </c>
      <c r="G48" s="45"/>
      <c r="H48" s="45"/>
      <c r="I48" s="45"/>
      <c r="J48" s="45"/>
      <c r="K48" s="45"/>
      <c r="L48" s="45"/>
      <c r="M48" s="45"/>
      <c r="N48" s="39"/>
      <c r="O48" s="39"/>
      <c r="P48" s="39"/>
      <c r="Q48" s="39"/>
      <c r="R48" s="39"/>
      <c r="S48" s="39"/>
      <c r="T48" s="39"/>
      <c r="U48" s="39"/>
      <c r="V48" s="46"/>
      <c r="W48" s="39"/>
      <c r="X48" s="45"/>
      <c r="Y48" s="46"/>
      <c r="Z48" s="45"/>
      <c r="AA48" s="39"/>
      <c r="AB48" s="39"/>
      <c r="AC48" s="39"/>
      <c r="AD48" s="39"/>
      <c r="AE48" s="39"/>
      <c r="AF48" s="39"/>
      <c r="AG48" s="39"/>
      <c r="AH48" s="39"/>
      <c r="AI48" s="39"/>
      <c r="AJ48" s="45"/>
      <c r="AK48" s="45"/>
      <c r="AL48" s="45"/>
      <c r="AM48" s="45"/>
      <c r="AN48" s="39"/>
      <c r="AO48" s="45"/>
      <c r="AP48" s="45"/>
      <c r="AQ48" s="45"/>
      <c r="AR48" s="45"/>
      <c r="AS48" s="45"/>
      <c r="AT48" s="39"/>
      <c r="AU48" s="45"/>
      <c r="AV48" s="45"/>
      <c r="AW48" s="45"/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8">
        <f>SUM(G48:BF48)</f>
        <v>0</v>
      </c>
    </row>
    <row r="49" spans="1:59" ht="18" customHeight="1">
      <c r="A49" s="123"/>
      <c r="B49" s="128"/>
      <c r="C49" s="129"/>
      <c r="D49" s="7" t="s">
        <v>17</v>
      </c>
      <c r="E49" s="8">
        <f>E51</f>
        <v>44</v>
      </c>
      <c r="F49" s="8">
        <v>0</v>
      </c>
      <c r="G49" s="45"/>
      <c r="H49" s="45"/>
      <c r="I49" s="45"/>
      <c r="J49" s="45"/>
      <c r="K49" s="45"/>
      <c r="L49" s="45"/>
      <c r="M49" s="45"/>
      <c r="N49" s="39"/>
      <c r="O49" s="39"/>
      <c r="P49" s="39"/>
      <c r="Q49" s="39"/>
      <c r="R49" s="39"/>
      <c r="S49" s="39"/>
      <c r="T49" s="39"/>
      <c r="U49" s="39"/>
      <c r="V49" s="46"/>
      <c r="W49" s="39"/>
      <c r="X49" s="45"/>
      <c r="Y49" s="46"/>
      <c r="Z49" s="45"/>
      <c r="AA49" s="39"/>
      <c r="AB49" s="39"/>
      <c r="AC49" s="39"/>
      <c r="AD49" s="39"/>
      <c r="AE49" s="39"/>
      <c r="AF49" s="39"/>
      <c r="AG49" s="39"/>
      <c r="AH49" s="39"/>
      <c r="AI49" s="39"/>
      <c r="AJ49" s="45"/>
      <c r="AK49" s="45"/>
      <c r="AL49" s="45"/>
      <c r="AM49" s="45"/>
      <c r="AN49" s="39"/>
      <c r="AO49" s="45"/>
      <c r="AP49" s="45"/>
      <c r="AQ49" s="45"/>
      <c r="AR49" s="45"/>
      <c r="AS49" s="45"/>
      <c r="AT49" s="39"/>
      <c r="AU49" s="45"/>
      <c r="AV49" s="45"/>
      <c r="AW49" s="45"/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  <c r="BE49" s="24">
        <v>0</v>
      </c>
      <c r="BF49" s="24">
        <v>0</v>
      </c>
      <c r="BG49" s="8">
        <f>SUM(G49:BF49)</f>
        <v>0</v>
      </c>
    </row>
    <row r="50" spans="1:59" ht="12" customHeight="1">
      <c r="A50" s="123"/>
      <c r="B50" s="132" t="s">
        <v>171</v>
      </c>
      <c r="C50" s="133" t="s">
        <v>162</v>
      </c>
      <c r="D50" s="6" t="s">
        <v>16</v>
      </c>
      <c r="E50" s="21">
        <v>89</v>
      </c>
      <c r="F50" s="8">
        <f>E50-BG50</f>
        <v>0</v>
      </c>
      <c r="G50" s="5">
        <v>4</v>
      </c>
      <c r="H50" s="5">
        <v>2</v>
      </c>
      <c r="I50" s="5">
        <v>4</v>
      </c>
      <c r="J50" s="5">
        <v>2</v>
      </c>
      <c r="K50" s="5">
        <v>4</v>
      </c>
      <c r="L50" s="5">
        <v>2</v>
      </c>
      <c r="M50" s="5">
        <v>4</v>
      </c>
      <c r="N50" s="6">
        <v>2</v>
      </c>
      <c r="O50" s="6">
        <v>4</v>
      </c>
      <c r="P50" s="6">
        <v>2</v>
      </c>
      <c r="Q50" s="6">
        <v>4</v>
      </c>
      <c r="R50" s="6">
        <v>2</v>
      </c>
      <c r="S50" s="6">
        <v>4</v>
      </c>
      <c r="T50" s="6">
        <v>2</v>
      </c>
      <c r="U50" s="23">
        <v>4</v>
      </c>
      <c r="V50" s="29">
        <v>2</v>
      </c>
      <c r="W50" s="22">
        <v>0</v>
      </c>
      <c r="X50" s="7">
        <v>0</v>
      </c>
      <c r="Y50" s="7">
        <v>0</v>
      </c>
      <c r="Z50" s="13">
        <v>2</v>
      </c>
      <c r="AA50" s="13">
        <v>2</v>
      </c>
      <c r="AB50" s="13">
        <v>2</v>
      </c>
      <c r="AC50" s="13">
        <v>2</v>
      </c>
      <c r="AD50" s="13">
        <v>2</v>
      </c>
      <c r="AE50" s="13">
        <v>2</v>
      </c>
      <c r="AF50" s="13">
        <v>2</v>
      </c>
      <c r="AG50" s="13">
        <v>2</v>
      </c>
      <c r="AH50" s="13">
        <v>2</v>
      </c>
      <c r="AI50" s="13">
        <v>2</v>
      </c>
      <c r="AJ50" s="13">
        <v>2</v>
      </c>
      <c r="AK50" s="13">
        <v>2</v>
      </c>
      <c r="AL50" s="13">
        <v>2</v>
      </c>
      <c r="AM50" s="13">
        <v>2</v>
      </c>
      <c r="AN50" s="13">
        <v>2</v>
      </c>
      <c r="AO50" s="13">
        <v>2</v>
      </c>
      <c r="AP50" s="13">
        <v>2</v>
      </c>
      <c r="AQ50" s="13">
        <v>2</v>
      </c>
      <c r="AR50" s="13">
        <v>2</v>
      </c>
      <c r="AS50" s="13">
        <v>2</v>
      </c>
      <c r="AT50" s="13">
        <v>1</v>
      </c>
      <c r="AU50" s="13"/>
      <c r="AV50" s="22">
        <v>0</v>
      </c>
      <c r="AW50" s="22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  <c r="BE50" s="24">
        <v>0</v>
      </c>
      <c r="BF50" s="24">
        <v>0</v>
      </c>
      <c r="BG50" s="8">
        <f>SUM(G50:BF50)</f>
        <v>89</v>
      </c>
    </row>
    <row r="51" spans="1:59" ht="15.75" customHeight="1">
      <c r="A51" s="123"/>
      <c r="B51" s="132"/>
      <c r="C51" s="133"/>
      <c r="D51" s="6" t="s">
        <v>17</v>
      </c>
      <c r="E51" s="8">
        <v>44</v>
      </c>
      <c r="F51" s="8">
        <f>E51-BG51</f>
        <v>0</v>
      </c>
      <c r="G51" s="5">
        <v>2</v>
      </c>
      <c r="H51" s="5">
        <v>1</v>
      </c>
      <c r="I51" s="5">
        <v>2</v>
      </c>
      <c r="J51" s="5">
        <v>1</v>
      </c>
      <c r="K51" s="5">
        <v>2</v>
      </c>
      <c r="L51" s="5">
        <v>1</v>
      </c>
      <c r="M51" s="5">
        <v>2</v>
      </c>
      <c r="N51" s="5">
        <v>1</v>
      </c>
      <c r="O51" s="5">
        <v>2</v>
      </c>
      <c r="P51" s="5">
        <v>1</v>
      </c>
      <c r="Q51" s="5">
        <v>2</v>
      </c>
      <c r="R51" s="5">
        <v>1</v>
      </c>
      <c r="S51" s="5">
        <v>2</v>
      </c>
      <c r="T51" s="5">
        <v>1</v>
      </c>
      <c r="U51" s="5">
        <v>2</v>
      </c>
      <c r="V51" s="29">
        <v>1</v>
      </c>
      <c r="W51" s="22">
        <v>0</v>
      </c>
      <c r="X51" s="7">
        <v>0</v>
      </c>
      <c r="Y51" s="7">
        <v>0</v>
      </c>
      <c r="Z51" s="13">
        <v>1</v>
      </c>
      <c r="AA51" s="13">
        <v>1</v>
      </c>
      <c r="AB51" s="13">
        <v>1</v>
      </c>
      <c r="AC51" s="13">
        <v>1</v>
      </c>
      <c r="AD51" s="13">
        <v>1</v>
      </c>
      <c r="AE51" s="13">
        <v>1</v>
      </c>
      <c r="AF51" s="13">
        <v>1</v>
      </c>
      <c r="AG51" s="13">
        <v>1</v>
      </c>
      <c r="AH51" s="13">
        <v>1</v>
      </c>
      <c r="AI51" s="13">
        <v>1</v>
      </c>
      <c r="AJ51" s="13">
        <v>1</v>
      </c>
      <c r="AK51" s="13">
        <v>1</v>
      </c>
      <c r="AL51" s="13">
        <v>1</v>
      </c>
      <c r="AM51" s="13">
        <v>1</v>
      </c>
      <c r="AN51" s="13">
        <v>1</v>
      </c>
      <c r="AO51" s="13">
        <v>1</v>
      </c>
      <c r="AP51" s="13">
        <v>1</v>
      </c>
      <c r="AQ51" s="13">
        <v>1</v>
      </c>
      <c r="AR51" s="13">
        <v>1</v>
      </c>
      <c r="AS51" s="13">
        <v>1</v>
      </c>
      <c r="AT51" s="6">
        <v>0.5</v>
      </c>
      <c r="AU51" s="22"/>
      <c r="AV51" s="22">
        <v>0</v>
      </c>
      <c r="AW51" s="22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0</v>
      </c>
      <c r="BF51" s="24">
        <v>0</v>
      </c>
      <c r="BG51" s="8">
        <v>44</v>
      </c>
    </row>
    <row r="52" spans="1:59" ht="26.25">
      <c r="A52" s="123"/>
      <c r="B52" s="51" t="s">
        <v>28</v>
      </c>
      <c r="C52" s="32" t="s">
        <v>133</v>
      </c>
      <c r="D52" s="33" t="s">
        <v>16</v>
      </c>
      <c r="E52" s="34">
        <f>E54+E56+E58+E60</f>
        <v>96</v>
      </c>
      <c r="F52" s="34">
        <f>F56+F58+F60</f>
        <v>0</v>
      </c>
      <c r="G52" s="45"/>
      <c r="H52" s="45"/>
      <c r="I52" s="45"/>
      <c r="J52" s="45"/>
      <c r="K52" s="45"/>
      <c r="L52" s="45"/>
      <c r="M52" s="45"/>
      <c r="N52" s="39"/>
      <c r="O52" s="39"/>
      <c r="P52" s="39"/>
      <c r="Q52" s="39"/>
      <c r="R52" s="39"/>
      <c r="S52" s="39"/>
      <c r="T52" s="39"/>
      <c r="U52" s="39"/>
      <c r="V52" s="29"/>
      <c r="W52" s="22">
        <v>0</v>
      </c>
      <c r="X52" s="7">
        <v>0</v>
      </c>
      <c r="Y52" s="7">
        <v>0</v>
      </c>
      <c r="Z52" s="45"/>
      <c r="AA52" s="39"/>
      <c r="AB52" s="39"/>
      <c r="AC52" s="39"/>
      <c r="AD52" s="39"/>
      <c r="AE52" s="39"/>
      <c r="AF52" s="39"/>
      <c r="AG52" s="39"/>
      <c r="AH52" s="39"/>
      <c r="AI52" s="39"/>
      <c r="AJ52" s="45"/>
      <c r="AK52" s="45"/>
      <c r="AL52" s="45"/>
      <c r="AM52" s="45"/>
      <c r="AN52" s="39"/>
      <c r="AO52" s="45"/>
      <c r="AP52" s="45"/>
      <c r="AQ52" s="45"/>
      <c r="AR52" s="45"/>
      <c r="AS52" s="45"/>
      <c r="AT52" s="39"/>
      <c r="AU52" s="45"/>
      <c r="AV52" s="22">
        <v>0</v>
      </c>
      <c r="AW52" s="22">
        <v>0</v>
      </c>
      <c r="AX52" s="24">
        <v>0</v>
      </c>
      <c r="AY52" s="24">
        <v>0</v>
      </c>
      <c r="AZ52" s="24">
        <v>0</v>
      </c>
      <c r="BA52" s="24">
        <v>0</v>
      </c>
      <c r="BB52" s="24">
        <v>0</v>
      </c>
      <c r="BC52" s="24">
        <v>0</v>
      </c>
      <c r="BD52" s="24">
        <v>0</v>
      </c>
      <c r="BE52" s="24">
        <v>0</v>
      </c>
      <c r="BF52" s="24">
        <v>0</v>
      </c>
      <c r="BG52" s="8">
        <f t="shared" si="2"/>
        <v>0</v>
      </c>
    </row>
    <row r="53" spans="1:59" ht="12.75">
      <c r="A53" s="123"/>
      <c r="B53" s="52"/>
      <c r="C53" s="35"/>
      <c r="D53" s="33" t="s">
        <v>17</v>
      </c>
      <c r="E53" s="34">
        <f>E55+E57+E59+E61</f>
        <v>56</v>
      </c>
      <c r="F53" s="34">
        <f>F57+F59+F61</f>
        <v>0</v>
      </c>
      <c r="G53" s="45"/>
      <c r="H53" s="45"/>
      <c r="I53" s="45"/>
      <c r="J53" s="45"/>
      <c r="K53" s="45"/>
      <c r="L53" s="45"/>
      <c r="M53" s="45"/>
      <c r="N53" s="39"/>
      <c r="O53" s="39"/>
      <c r="P53" s="39"/>
      <c r="Q53" s="39"/>
      <c r="R53" s="39"/>
      <c r="S53" s="39"/>
      <c r="T53" s="39"/>
      <c r="U53" s="39"/>
      <c r="V53" s="29"/>
      <c r="W53" s="22">
        <v>0</v>
      </c>
      <c r="X53" s="7">
        <v>0</v>
      </c>
      <c r="Y53" s="7">
        <v>0</v>
      </c>
      <c r="Z53" s="45"/>
      <c r="AA53" s="39"/>
      <c r="AB53" s="39"/>
      <c r="AC53" s="39"/>
      <c r="AD53" s="39"/>
      <c r="AE53" s="39"/>
      <c r="AF53" s="39"/>
      <c r="AG53" s="39"/>
      <c r="AH53" s="39"/>
      <c r="AI53" s="39"/>
      <c r="AJ53" s="45"/>
      <c r="AK53" s="45"/>
      <c r="AL53" s="45"/>
      <c r="AM53" s="45"/>
      <c r="AN53" s="39"/>
      <c r="AO53" s="45"/>
      <c r="AP53" s="45"/>
      <c r="AQ53" s="45"/>
      <c r="AR53" s="45"/>
      <c r="AS53" s="45"/>
      <c r="AT53" s="39"/>
      <c r="AU53" s="45"/>
      <c r="AV53" s="22">
        <v>0</v>
      </c>
      <c r="AW53" s="22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  <c r="BE53" s="24">
        <v>0</v>
      </c>
      <c r="BF53" s="24">
        <v>0</v>
      </c>
      <c r="BG53" s="8">
        <f t="shared" si="2"/>
        <v>0</v>
      </c>
    </row>
    <row r="54" spans="1:59" ht="12.75" hidden="1">
      <c r="A54" s="123"/>
      <c r="B54" s="130" t="s">
        <v>29</v>
      </c>
      <c r="C54" s="89" t="s">
        <v>79</v>
      </c>
      <c r="D54" s="6" t="s">
        <v>16</v>
      </c>
      <c r="E54" s="19"/>
      <c r="F54" s="8">
        <f t="shared" si="5"/>
        <v>0</v>
      </c>
      <c r="G54" s="22"/>
      <c r="H54" s="22"/>
      <c r="I54" s="22"/>
      <c r="J54" s="22"/>
      <c r="K54" s="22"/>
      <c r="L54" s="22"/>
      <c r="M54" s="22"/>
      <c r="N54" s="23"/>
      <c r="O54" s="23"/>
      <c r="P54" s="23"/>
      <c r="Q54" s="23"/>
      <c r="R54" s="23"/>
      <c r="S54" s="23"/>
      <c r="T54" s="23"/>
      <c r="U54" s="23"/>
      <c r="V54" s="29"/>
      <c r="W54" s="22">
        <v>0</v>
      </c>
      <c r="X54" s="7">
        <v>0</v>
      </c>
      <c r="Y54" s="7">
        <v>0</v>
      </c>
      <c r="Z54" s="13"/>
      <c r="AA54" s="23"/>
      <c r="AB54" s="23"/>
      <c r="AC54" s="23"/>
      <c r="AD54" s="23"/>
      <c r="AE54" s="23"/>
      <c r="AF54" s="23"/>
      <c r="AG54" s="23"/>
      <c r="AH54" s="23"/>
      <c r="AI54" s="23"/>
      <c r="AJ54" s="22"/>
      <c r="AK54" s="22"/>
      <c r="AL54" s="22"/>
      <c r="AM54" s="22"/>
      <c r="AN54" s="23"/>
      <c r="AO54" s="22"/>
      <c r="AP54" s="22"/>
      <c r="AQ54" s="22"/>
      <c r="AR54" s="22"/>
      <c r="AS54" s="22"/>
      <c r="AT54" s="23"/>
      <c r="AU54" s="22"/>
      <c r="AV54" s="22">
        <v>0</v>
      </c>
      <c r="AW54" s="22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  <c r="BE54" s="24">
        <v>0</v>
      </c>
      <c r="BF54" s="24">
        <v>0</v>
      </c>
      <c r="BG54" s="8">
        <f t="shared" si="2"/>
        <v>0</v>
      </c>
    </row>
    <row r="55" spans="1:59" ht="12.75" hidden="1">
      <c r="A55" s="123"/>
      <c r="B55" s="131"/>
      <c r="C55" s="125"/>
      <c r="D55" s="6" t="s">
        <v>17</v>
      </c>
      <c r="E55" s="8">
        <f>E54/2</f>
        <v>0</v>
      </c>
      <c r="F55" s="8">
        <f t="shared" si="5"/>
        <v>0</v>
      </c>
      <c r="G55" s="22"/>
      <c r="H55" s="22"/>
      <c r="I55" s="22"/>
      <c r="J55" s="22"/>
      <c r="K55" s="22"/>
      <c r="L55" s="22"/>
      <c r="M55" s="22"/>
      <c r="N55" s="23"/>
      <c r="O55" s="23"/>
      <c r="P55" s="23"/>
      <c r="Q55" s="23"/>
      <c r="R55" s="23"/>
      <c r="S55" s="23"/>
      <c r="T55" s="23"/>
      <c r="U55" s="23"/>
      <c r="V55" s="29"/>
      <c r="W55" s="22">
        <v>0</v>
      </c>
      <c r="X55" s="7">
        <v>0</v>
      </c>
      <c r="Y55" s="7">
        <v>0</v>
      </c>
      <c r="Z55" s="13"/>
      <c r="AA55" s="23"/>
      <c r="AB55" s="23"/>
      <c r="AC55" s="23"/>
      <c r="AD55" s="23"/>
      <c r="AE55" s="23"/>
      <c r="AF55" s="23"/>
      <c r="AG55" s="23"/>
      <c r="AH55" s="23"/>
      <c r="AI55" s="23"/>
      <c r="AJ55" s="22"/>
      <c r="AK55" s="22"/>
      <c r="AL55" s="22"/>
      <c r="AM55" s="22"/>
      <c r="AN55" s="23"/>
      <c r="AO55" s="22"/>
      <c r="AP55" s="22"/>
      <c r="AQ55" s="22"/>
      <c r="AR55" s="22"/>
      <c r="AS55" s="22"/>
      <c r="AT55" s="23"/>
      <c r="AU55" s="22"/>
      <c r="AV55" s="22">
        <v>0</v>
      </c>
      <c r="AW55" s="22">
        <v>0</v>
      </c>
      <c r="AX55" s="24">
        <v>0</v>
      </c>
      <c r="AY55" s="24">
        <v>0</v>
      </c>
      <c r="AZ55" s="24">
        <v>0</v>
      </c>
      <c r="BA55" s="24">
        <v>0</v>
      </c>
      <c r="BB55" s="24">
        <v>0</v>
      </c>
      <c r="BC55" s="24">
        <v>0</v>
      </c>
      <c r="BD55" s="24">
        <v>0</v>
      </c>
      <c r="BE55" s="24">
        <v>0</v>
      </c>
      <c r="BF55" s="24">
        <v>0</v>
      </c>
      <c r="BG55" s="8">
        <f t="shared" si="2"/>
        <v>0</v>
      </c>
    </row>
    <row r="56" spans="1:59" ht="12.75">
      <c r="A56" s="123"/>
      <c r="B56" s="130" t="s">
        <v>56</v>
      </c>
      <c r="C56" s="89" t="s">
        <v>68</v>
      </c>
      <c r="D56" s="6" t="s">
        <v>16</v>
      </c>
      <c r="E56" s="19">
        <v>28</v>
      </c>
      <c r="F56" s="8">
        <f t="shared" si="5"/>
        <v>0</v>
      </c>
      <c r="G56" s="22">
        <v>2</v>
      </c>
      <c r="H56" s="22">
        <v>4</v>
      </c>
      <c r="I56" s="22">
        <v>2</v>
      </c>
      <c r="J56" s="22">
        <v>4</v>
      </c>
      <c r="K56" s="22">
        <v>2</v>
      </c>
      <c r="L56" s="22">
        <v>4</v>
      </c>
      <c r="M56" s="22">
        <v>2</v>
      </c>
      <c r="N56" s="22">
        <v>4</v>
      </c>
      <c r="O56" s="22">
        <v>2</v>
      </c>
      <c r="P56" s="22">
        <v>2</v>
      </c>
      <c r="Q56" s="23"/>
      <c r="R56" s="23"/>
      <c r="S56" s="23"/>
      <c r="T56" s="23"/>
      <c r="U56" s="23"/>
      <c r="V56" s="29"/>
      <c r="W56" s="22">
        <v>0</v>
      </c>
      <c r="X56" s="7">
        <v>0</v>
      </c>
      <c r="Y56" s="7">
        <v>0</v>
      </c>
      <c r="Z56" s="13"/>
      <c r="AA56" s="23"/>
      <c r="AB56" s="23"/>
      <c r="AC56" s="23"/>
      <c r="AD56" s="23"/>
      <c r="AE56" s="23"/>
      <c r="AF56" s="23"/>
      <c r="AG56" s="23"/>
      <c r="AH56" s="23"/>
      <c r="AI56" s="23"/>
      <c r="AJ56" s="22"/>
      <c r="AK56" s="22"/>
      <c r="AL56" s="22"/>
      <c r="AM56" s="22"/>
      <c r="AN56" s="23"/>
      <c r="AO56" s="22"/>
      <c r="AP56" s="22"/>
      <c r="AQ56" s="22"/>
      <c r="AR56" s="22"/>
      <c r="AS56" s="22"/>
      <c r="AT56" s="23"/>
      <c r="AU56" s="22"/>
      <c r="AV56" s="22">
        <v>0</v>
      </c>
      <c r="AW56" s="22">
        <v>0</v>
      </c>
      <c r="AX56" s="24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0</v>
      </c>
      <c r="BD56" s="24">
        <v>0</v>
      </c>
      <c r="BE56" s="24">
        <v>0</v>
      </c>
      <c r="BF56" s="24">
        <v>0</v>
      </c>
      <c r="BG56" s="8">
        <f t="shared" si="2"/>
        <v>28</v>
      </c>
    </row>
    <row r="57" spans="1:59" ht="12.75">
      <c r="A57" s="123"/>
      <c r="B57" s="131"/>
      <c r="C57" s="125"/>
      <c r="D57" s="6" t="s">
        <v>17</v>
      </c>
      <c r="E57" s="8">
        <f>E56/2</f>
        <v>14</v>
      </c>
      <c r="F57" s="8">
        <f t="shared" si="5"/>
        <v>0</v>
      </c>
      <c r="G57" s="22">
        <v>1</v>
      </c>
      <c r="H57" s="22">
        <v>2</v>
      </c>
      <c r="I57" s="22">
        <v>1</v>
      </c>
      <c r="J57" s="22">
        <v>2</v>
      </c>
      <c r="K57" s="22">
        <v>1</v>
      </c>
      <c r="L57" s="22">
        <v>2</v>
      </c>
      <c r="M57" s="22">
        <v>1</v>
      </c>
      <c r="N57" s="22">
        <v>2</v>
      </c>
      <c r="O57" s="22">
        <v>1</v>
      </c>
      <c r="P57" s="22">
        <v>1</v>
      </c>
      <c r="Q57" s="23"/>
      <c r="R57" s="23"/>
      <c r="S57" s="23"/>
      <c r="T57" s="23"/>
      <c r="U57" s="23"/>
      <c r="V57" s="29"/>
      <c r="W57" s="22">
        <v>0</v>
      </c>
      <c r="X57" s="7">
        <v>0</v>
      </c>
      <c r="Y57" s="7">
        <v>0</v>
      </c>
      <c r="Z57" s="13"/>
      <c r="AA57" s="23"/>
      <c r="AB57" s="23"/>
      <c r="AC57" s="23"/>
      <c r="AD57" s="23"/>
      <c r="AE57" s="23"/>
      <c r="AF57" s="23"/>
      <c r="AG57" s="23"/>
      <c r="AH57" s="23"/>
      <c r="AI57" s="23"/>
      <c r="AJ57" s="22"/>
      <c r="AK57" s="22"/>
      <c r="AL57" s="22"/>
      <c r="AM57" s="22"/>
      <c r="AN57" s="23"/>
      <c r="AO57" s="22"/>
      <c r="AP57" s="22"/>
      <c r="AQ57" s="22"/>
      <c r="AR57" s="22"/>
      <c r="AS57" s="22"/>
      <c r="AT57" s="23"/>
      <c r="AU57" s="22"/>
      <c r="AV57" s="22">
        <v>0</v>
      </c>
      <c r="AW57" s="22">
        <v>0</v>
      </c>
      <c r="AX57" s="24">
        <v>0</v>
      </c>
      <c r="AY57" s="24">
        <v>0</v>
      </c>
      <c r="AZ57" s="24">
        <v>0</v>
      </c>
      <c r="BA57" s="24">
        <v>0</v>
      </c>
      <c r="BB57" s="24">
        <v>0</v>
      </c>
      <c r="BC57" s="24">
        <v>0</v>
      </c>
      <c r="BD57" s="24">
        <v>0</v>
      </c>
      <c r="BE57" s="24">
        <v>0</v>
      </c>
      <c r="BF57" s="24">
        <v>0</v>
      </c>
      <c r="BG57" s="8">
        <f t="shared" si="2"/>
        <v>14</v>
      </c>
    </row>
    <row r="58" spans="1:59" ht="12.75">
      <c r="A58" s="123"/>
      <c r="B58" s="130" t="s">
        <v>57</v>
      </c>
      <c r="C58" s="89" t="s">
        <v>69</v>
      </c>
      <c r="D58" s="6" t="s">
        <v>16</v>
      </c>
      <c r="E58" s="19">
        <v>40</v>
      </c>
      <c r="F58" s="8">
        <f t="shared" si="5"/>
        <v>0</v>
      </c>
      <c r="G58" s="22">
        <v>2</v>
      </c>
      <c r="H58" s="22">
        <v>2</v>
      </c>
      <c r="I58" s="22">
        <v>2</v>
      </c>
      <c r="J58" s="22">
        <v>2</v>
      </c>
      <c r="K58" s="22">
        <v>2</v>
      </c>
      <c r="L58" s="22">
        <v>2</v>
      </c>
      <c r="M58" s="22">
        <v>2</v>
      </c>
      <c r="N58" s="22">
        <v>2</v>
      </c>
      <c r="O58" s="22">
        <v>2</v>
      </c>
      <c r="P58" s="22">
        <v>4</v>
      </c>
      <c r="Q58" s="22">
        <v>2</v>
      </c>
      <c r="R58" s="22">
        <v>2</v>
      </c>
      <c r="S58" s="22">
        <v>4</v>
      </c>
      <c r="T58" s="22">
        <v>2</v>
      </c>
      <c r="U58" s="22">
        <v>4</v>
      </c>
      <c r="V58" s="22">
        <v>4</v>
      </c>
      <c r="W58" s="22">
        <v>0</v>
      </c>
      <c r="X58" s="7">
        <v>0</v>
      </c>
      <c r="Y58" s="7">
        <v>0</v>
      </c>
      <c r="Z58" s="13"/>
      <c r="AA58" s="23"/>
      <c r="AB58" s="23"/>
      <c r="AC58" s="23"/>
      <c r="AD58" s="23"/>
      <c r="AE58" s="23"/>
      <c r="AF58" s="23"/>
      <c r="AG58" s="23"/>
      <c r="AH58" s="23"/>
      <c r="AI58" s="23"/>
      <c r="AJ58" s="22"/>
      <c r="AK58" s="22"/>
      <c r="AL58" s="22"/>
      <c r="AM58" s="22"/>
      <c r="AN58" s="23"/>
      <c r="AO58" s="22"/>
      <c r="AP58" s="22"/>
      <c r="AQ58" s="22"/>
      <c r="AR58" s="22"/>
      <c r="AS58" s="22"/>
      <c r="AT58" s="23"/>
      <c r="AU58" s="22"/>
      <c r="AV58" s="22">
        <v>0</v>
      </c>
      <c r="AW58" s="22">
        <v>0</v>
      </c>
      <c r="AX58" s="24">
        <v>0</v>
      </c>
      <c r="AY58" s="24">
        <v>0</v>
      </c>
      <c r="AZ58" s="24">
        <v>0</v>
      </c>
      <c r="BA58" s="24">
        <v>0</v>
      </c>
      <c r="BB58" s="24">
        <v>0</v>
      </c>
      <c r="BC58" s="24">
        <v>0</v>
      </c>
      <c r="BD58" s="24">
        <v>0</v>
      </c>
      <c r="BE58" s="24">
        <v>0</v>
      </c>
      <c r="BF58" s="24">
        <v>0</v>
      </c>
      <c r="BG58" s="8">
        <f t="shared" si="2"/>
        <v>40</v>
      </c>
    </row>
    <row r="59" spans="1:59" ht="12.75">
      <c r="A59" s="123"/>
      <c r="B59" s="131"/>
      <c r="C59" s="125"/>
      <c r="D59" s="6" t="s">
        <v>17</v>
      </c>
      <c r="E59" s="8">
        <v>30</v>
      </c>
      <c r="F59" s="8">
        <f t="shared" si="5"/>
        <v>0</v>
      </c>
      <c r="G59" s="22">
        <v>1</v>
      </c>
      <c r="H59" s="22">
        <v>1</v>
      </c>
      <c r="I59" s="22">
        <v>1</v>
      </c>
      <c r="J59" s="22">
        <v>1</v>
      </c>
      <c r="K59" s="22">
        <v>1</v>
      </c>
      <c r="L59" s="22">
        <v>1</v>
      </c>
      <c r="M59" s="22">
        <v>1</v>
      </c>
      <c r="N59" s="22">
        <v>1</v>
      </c>
      <c r="O59" s="22">
        <v>1</v>
      </c>
      <c r="P59" s="22">
        <v>2</v>
      </c>
      <c r="Q59" s="22">
        <v>1</v>
      </c>
      <c r="R59" s="22">
        <v>1</v>
      </c>
      <c r="S59" s="22">
        <v>2</v>
      </c>
      <c r="T59" s="22">
        <v>1</v>
      </c>
      <c r="U59" s="22">
        <v>2</v>
      </c>
      <c r="V59" s="22">
        <v>2</v>
      </c>
      <c r="W59" s="22">
        <v>0</v>
      </c>
      <c r="X59" s="7">
        <v>0</v>
      </c>
      <c r="Y59" s="7">
        <v>0</v>
      </c>
      <c r="Z59" s="13"/>
      <c r="AA59" s="23"/>
      <c r="AB59" s="23"/>
      <c r="AC59" s="23"/>
      <c r="AD59" s="23"/>
      <c r="AE59" s="23"/>
      <c r="AF59" s="23"/>
      <c r="AG59" s="23"/>
      <c r="AH59" s="23"/>
      <c r="AI59" s="23"/>
      <c r="AJ59" s="22"/>
      <c r="AK59" s="22"/>
      <c r="AL59" s="22"/>
      <c r="AM59" s="22"/>
      <c r="AN59" s="23"/>
      <c r="AO59" s="22"/>
      <c r="AP59" s="22"/>
      <c r="AQ59" s="22"/>
      <c r="AR59" s="22"/>
      <c r="AS59" s="22"/>
      <c r="AT59" s="23"/>
      <c r="AU59" s="22"/>
      <c r="AV59" s="22">
        <v>0</v>
      </c>
      <c r="AW59" s="22">
        <v>0</v>
      </c>
      <c r="AX59" s="24">
        <v>0</v>
      </c>
      <c r="AY59" s="24">
        <v>0</v>
      </c>
      <c r="AZ59" s="24">
        <v>0</v>
      </c>
      <c r="BA59" s="24">
        <v>0</v>
      </c>
      <c r="BB59" s="24">
        <v>0</v>
      </c>
      <c r="BC59" s="24">
        <v>0</v>
      </c>
      <c r="BD59" s="24">
        <v>0</v>
      </c>
      <c r="BE59" s="24">
        <v>0</v>
      </c>
      <c r="BF59" s="24">
        <v>0</v>
      </c>
      <c r="BG59" s="8">
        <v>30</v>
      </c>
    </row>
    <row r="60" spans="1:59" ht="12.75">
      <c r="A60" s="123"/>
      <c r="B60" s="130" t="s">
        <v>58</v>
      </c>
      <c r="C60" s="89" t="s">
        <v>80</v>
      </c>
      <c r="D60" s="6" t="s">
        <v>16</v>
      </c>
      <c r="E60" s="19">
        <v>28</v>
      </c>
      <c r="F60" s="8">
        <f t="shared" si="5"/>
        <v>0</v>
      </c>
      <c r="G60" s="22"/>
      <c r="H60" s="22"/>
      <c r="I60" s="22"/>
      <c r="J60" s="22"/>
      <c r="K60" s="22"/>
      <c r="L60" s="22"/>
      <c r="M60" s="22"/>
      <c r="N60" s="23"/>
      <c r="O60" s="23"/>
      <c r="P60" s="23"/>
      <c r="Q60" s="23"/>
      <c r="R60" s="23"/>
      <c r="S60" s="23"/>
      <c r="T60" s="23"/>
      <c r="U60" s="23"/>
      <c r="V60" s="29"/>
      <c r="W60" s="22">
        <v>0</v>
      </c>
      <c r="X60" s="7">
        <v>0</v>
      </c>
      <c r="Y60" s="7">
        <v>0</v>
      </c>
      <c r="Z60" s="13"/>
      <c r="AA60" s="13">
        <v>2</v>
      </c>
      <c r="AB60" s="13"/>
      <c r="AC60" s="13">
        <v>2</v>
      </c>
      <c r="AD60" s="13"/>
      <c r="AE60" s="13">
        <v>2</v>
      </c>
      <c r="AF60" s="13"/>
      <c r="AG60" s="13">
        <v>2</v>
      </c>
      <c r="AH60" s="13"/>
      <c r="AI60" s="13">
        <v>2</v>
      </c>
      <c r="AJ60" s="13">
        <v>2</v>
      </c>
      <c r="AK60" s="13">
        <v>2</v>
      </c>
      <c r="AL60" s="13">
        <v>2</v>
      </c>
      <c r="AM60" s="13">
        <v>4</v>
      </c>
      <c r="AN60" s="13"/>
      <c r="AO60" s="13"/>
      <c r="AP60" s="13"/>
      <c r="AQ60" s="13"/>
      <c r="AR60" s="13">
        <v>2</v>
      </c>
      <c r="AS60" s="13">
        <v>4</v>
      </c>
      <c r="AT60" s="13">
        <v>2</v>
      </c>
      <c r="AU60" s="13"/>
      <c r="AV60" s="22">
        <v>0</v>
      </c>
      <c r="AW60" s="22">
        <v>0</v>
      </c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0</v>
      </c>
      <c r="BF60" s="24">
        <v>0</v>
      </c>
      <c r="BG60" s="8">
        <f t="shared" si="2"/>
        <v>28</v>
      </c>
    </row>
    <row r="61" spans="1:59" ht="21" customHeight="1">
      <c r="A61" s="123"/>
      <c r="B61" s="131"/>
      <c r="C61" s="125"/>
      <c r="D61" s="6" t="s">
        <v>17</v>
      </c>
      <c r="E61" s="8">
        <v>12</v>
      </c>
      <c r="F61" s="8">
        <f t="shared" si="5"/>
        <v>0</v>
      </c>
      <c r="G61" s="22"/>
      <c r="H61" s="22"/>
      <c r="I61" s="22"/>
      <c r="J61" s="22"/>
      <c r="K61" s="22"/>
      <c r="L61" s="22"/>
      <c r="M61" s="22"/>
      <c r="N61" s="23"/>
      <c r="O61" s="23"/>
      <c r="P61" s="23"/>
      <c r="Q61" s="23"/>
      <c r="R61" s="23"/>
      <c r="S61" s="23"/>
      <c r="T61" s="23"/>
      <c r="U61" s="23"/>
      <c r="V61" s="29"/>
      <c r="W61" s="22">
        <v>0</v>
      </c>
      <c r="X61" s="7">
        <v>0</v>
      </c>
      <c r="Y61" s="7">
        <v>0</v>
      </c>
      <c r="Z61" s="13"/>
      <c r="AA61" s="13">
        <v>1</v>
      </c>
      <c r="AB61" s="13"/>
      <c r="AC61" s="13">
        <v>1</v>
      </c>
      <c r="AD61" s="13"/>
      <c r="AE61" s="13">
        <v>1</v>
      </c>
      <c r="AF61" s="13"/>
      <c r="AG61" s="13">
        <v>1</v>
      </c>
      <c r="AH61" s="13"/>
      <c r="AI61" s="13">
        <v>1</v>
      </c>
      <c r="AJ61" s="13">
        <v>1</v>
      </c>
      <c r="AK61" s="13">
        <v>1</v>
      </c>
      <c r="AL61" s="13">
        <v>1</v>
      </c>
      <c r="AM61" s="13">
        <v>1</v>
      </c>
      <c r="AN61" s="23"/>
      <c r="AO61" s="22"/>
      <c r="AP61" s="22"/>
      <c r="AQ61" s="22"/>
      <c r="AR61" s="22">
        <v>1</v>
      </c>
      <c r="AS61" s="22">
        <v>1</v>
      </c>
      <c r="AT61" s="23">
        <v>1</v>
      </c>
      <c r="AU61" s="22"/>
      <c r="AV61" s="22">
        <v>0</v>
      </c>
      <c r="AW61" s="22">
        <v>0</v>
      </c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8">
        <f t="shared" si="2"/>
        <v>12</v>
      </c>
    </row>
    <row r="62" spans="1:59" ht="12.75" hidden="1">
      <c r="A62" s="123"/>
      <c r="B62" s="130" t="s">
        <v>59</v>
      </c>
      <c r="C62" s="93"/>
      <c r="D62" s="6" t="s">
        <v>16</v>
      </c>
      <c r="E62" s="19"/>
      <c r="F62" s="8"/>
      <c r="G62" s="22"/>
      <c r="H62" s="22"/>
      <c r="I62" s="22"/>
      <c r="J62" s="22"/>
      <c r="K62" s="22"/>
      <c r="L62" s="22"/>
      <c r="M62" s="22"/>
      <c r="N62" s="23"/>
      <c r="O62" s="23"/>
      <c r="P62" s="23"/>
      <c r="Q62" s="23"/>
      <c r="R62" s="23"/>
      <c r="S62" s="23"/>
      <c r="T62" s="23"/>
      <c r="U62" s="23"/>
      <c r="V62" s="46"/>
      <c r="W62" s="22">
        <v>0</v>
      </c>
      <c r="X62" s="7">
        <v>0</v>
      </c>
      <c r="Y62" s="7">
        <v>0</v>
      </c>
      <c r="Z62" s="13"/>
      <c r="AA62" s="23"/>
      <c r="AB62" s="23"/>
      <c r="AC62" s="23"/>
      <c r="AD62" s="23"/>
      <c r="AE62" s="23"/>
      <c r="AF62" s="23"/>
      <c r="AG62" s="23"/>
      <c r="AH62" s="23"/>
      <c r="AI62" s="23"/>
      <c r="AJ62" s="22"/>
      <c r="AK62" s="22"/>
      <c r="AL62" s="22"/>
      <c r="AM62" s="22"/>
      <c r="AN62" s="23"/>
      <c r="AO62" s="22"/>
      <c r="AP62" s="22"/>
      <c r="AQ62" s="22"/>
      <c r="AR62" s="22"/>
      <c r="AS62" s="22"/>
      <c r="AT62" s="23"/>
      <c r="AU62" s="22"/>
      <c r="AV62" s="22">
        <v>0</v>
      </c>
      <c r="AW62" s="22">
        <v>0</v>
      </c>
      <c r="AX62" s="24">
        <v>0</v>
      </c>
      <c r="AY62" s="24">
        <v>0</v>
      </c>
      <c r="AZ62" s="24">
        <v>0</v>
      </c>
      <c r="BA62" s="24">
        <v>0</v>
      </c>
      <c r="BB62" s="24">
        <v>0</v>
      </c>
      <c r="BC62" s="24">
        <v>0</v>
      </c>
      <c r="BD62" s="24">
        <v>0</v>
      </c>
      <c r="BE62" s="24">
        <v>0</v>
      </c>
      <c r="BF62" s="24">
        <v>0</v>
      </c>
      <c r="BG62" s="8">
        <f t="shared" si="2"/>
        <v>0</v>
      </c>
    </row>
    <row r="63" spans="1:59" ht="12.75" hidden="1">
      <c r="A63" s="123"/>
      <c r="B63" s="131"/>
      <c r="C63" s="94"/>
      <c r="D63" s="6" t="s">
        <v>17</v>
      </c>
      <c r="E63" s="8">
        <f>E62/2</f>
        <v>0</v>
      </c>
      <c r="F63" s="8">
        <f>E63-BG63</f>
        <v>0</v>
      </c>
      <c r="G63" s="22"/>
      <c r="H63" s="22"/>
      <c r="I63" s="22"/>
      <c r="J63" s="22"/>
      <c r="K63" s="22"/>
      <c r="L63" s="22"/>
      <c r="M63" s="22"/>
      <c r="N63" s="23"/>
      <c r="O63" s="23"/>
      <c r="P63" s="23"/>
      <c r="Q63" s="23"/>
      <c r="R63" s="23"/>
      <c r="S63" s="23"/>
      <c r="T63" s="23"/>
      <c r="U63" s="23"/>
      <c r="V63" s="46"/>
      <c r="W63" s="22">
        <v>0</v>
      </c>
      <c r="X63" s="7">
        <v>0</v>
      </c>
      <c r="Y63" s="7">
        <v>0</v>
      </c>
      <c r="Z63" s="13"/>
      <c r="AA63" s="23"/>
      <c r="AB63" s="23"/>
      <c r="AC63" s="23"/>
      <c r="AD63" s="23"/>
      <c r="AE63" s="23"/>
      <c r="AF63" s="23"/>
      <c r="AG63" s="23"/>
      <c r="AH63" s="23"/>
      <c r="AI63" s="23"/>
      <c r="AJ63" s="22"/>
      <c r="AK63" s="22"/>
      <c r="AL63" s="22"/>
      <c r="AM63" s="22"/>
      <c r="AN63" s="23"/>
      <c r="AO63" s="22"/>
      <c r="AP63" s="22"/>
      <c r="AQ63" s="22"/>
      <c r="AR63" s="22"/>
      <c r="AS63" s="22"/>
      <c r="AT63" s="23"/>
      <c r="AU63" s="22"/>
      <c r="AV63" s="22">
        <v>0</v>
      </c>
      <c r="AW63" s="22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8">
        <f t="shared" si="2"/>
        <v>0</v>
      </c>
    </row>
    <row r="64" spans="1:59" ht="12.75" hidden="1">
      <c r="A64" s="123"/>
      <c r="B64" s="130" t="s">
        <v>60</v>
      </c>
      <c r="C64" s="93"/>
      <c r="D64" s="6" t="s">
        <v>16</v>
      </c>
      <c r="E64" s="19"/>
      <c r="F64" s="8"/>
      <c r="G64" s="22"/>
      <c r="H64" s="22"/>
      <c r="I64" s="22"/>
      <c r="J64" s="22"/>
      <c r="K64" s="22"/>
      <c r="L64" s="22"/>
      <c r="M64" s="22"/>
      <c r="N64" s="23"/>
      <c r="O64" s="23"/>
      <c r="P64" s="23"/>
      <c r="Q64" s="23"/>
      <c r="R64" s="23"/>
      <c r="S64" s="23"/>
      <c r="T64" s="23"/>
      <c r="U64" s="23"/>
      <c r="V64" s="46"/>
      <c r="W64" s="22">
        <v>0</v>
      </c>
      <c r="X64" s="7">
        <v>0</v>
      </c>
      <c r="Y64" s="7">
        <v>0</v>
      </c>
      <c r="Z64" s="13"/>
      <c r="AA64" s="23"/>
      <c r="AB64" s="23"/>
      <c r="AC64" s="23"/>
      <c r="AD64" s="23"/>
      <c r="AE64" s="23"/>
      <c r="AF64" s="23"/>
      <c r="AG64" s="23"/>
      <c r="AH64" s="23"/>
      <c r="AI64" s="23"/>
      <c r="AJ64" s="22"/>
      <c r="AK64" s="22"/>
      <c r="AL64" s="22"/>
      <c r="AM64" s="22"/>
      <c r="AN64" s="23"/>
      <c r="AO64" s="22"/>
      <c r="AP64" s="22"/>
      <c r="AQ64" s="22"/>
      <c r="AR64" s="22"/>
      <c r="AS64" s="22"/>
      <c r="AT64" s="23"/>
      <c r="AU64" s="22"/>
      <c r="AV64" s="22">
        <v>0</v>
      </c>
      <c r="AW64" s="22">
        <v>0</v>
      </c>
      <c r="AX64" s="24">
        <v>0</v>
      </c>
      <c r="AY64" s="24">
        <v>0</v>
      </c>
      <c r="AZ64" s="24">
        <v>0</v>
      </c>
      <c r="BA64" s="24">
        <v>0</v>
      </c>
      <c r="BB64" s="24">
        <v>0</v>
      </c>
      <c r="BC64" s="24">
        <v>0</v>
      </c>
      <c r="BD64" s="24">
        <v>0</v>
      </c>
      <c r="BE64" s="24">
        <v>0</v>
      </c>
      <c r="BF64" s="24">
        <v>0</v>
      </c>
      <c r="BG64" s="8">
        <f t="shared" si="2"/>
        <v>0</v>
      </c>
    </row>
    <row r="65" spans="1:59" ht="12.75" hidden="1">
      <c r="A65" s="123"/>
      <c r="B65" s="131"/>
      <c r="C65" s="94"/>
      <c r="D65" s="6" t="s">
        <v>17</v>
      </c>
      <c r="E65" s="8">
        <f>E64/2</f>
        <v>0</v>
      </c>
      <c r="F65" s="8">
        <f>E65-BG65</f>
        <v>0</v>
      </c>
      <c r="G65" s="22"/>
      <c r="H65" s="22"/>
      <c r="I65" s="22"/>
      <c r="J65" s="22"/>
      <c r="K65" s="22"/>
      <c r="L65" s="22"/>
      <c r="M65" s="22"/>
      <c r="N65" s="23"/>
      <c r="O65" s="23"/>
      <c r="P65" s="23"/>
      <c r="Q65" s="23"/>
      <c r="R65" s="23"/>
      <c r="S65" s="23"/>
      <c r="T65" s="23"/>
      <c r="U65" s="23"/>
      <c r="V65" s="46"/>
      <c r="W65" s="22">
        <v>0</v>
      </c>
      <c r="X65" s="7">
        <v>0</v>
      </c>
      <c r="Y65" s="7">
        <v>0</v>
      </c>
      <c r="Z65" s="13"/>
      <c r="AA65" s="23"/>
      <c r="AB65" s="23"/>
      <c r="AC65" s="23"/>
      <c r="AD65" s="23"/>
      <c r="AE65" s="23"/>
      <c r="AF65" s="23"/>
      <c r="AG65" s="23"/>
      <c r="AH65" s="23"/>
      <c r="AI65" s="23"/>
      <c r="AJ65" s="22"/>
      <c r="AK65" s="22"/>
      <c r="AL65" s="22"/>
      <c r="AM65" s="22"/>
      <c r="AN65" s="23"/>
      <c r="AO65" s="22"/>
      <c r="AP65" s="22"/>
      <c r="AQ65" s="22"/>
      <c r="AR65" s="22"/>
      <c r="AS65" s="22"/>
      <c r="AT65" s="23"/>
      <c r="AU65" s="22"/>
      <c r="AV65" s="22">
        <v>0</v>
      </c>
      <c r="AW65" s="22">
        <v>0</v>
      </c>
      <c r="AX65" s="24">
        <v>0</v>
      </c>
      <c r="AY65" s="24">
        <v>0</v>
      </c>
      <c r="AZ65" s="24">
        <v>0</v>
      </c>
      <c r="BA65" s="24">
        <v>0</v>
      </c>
      <c r="BB65" s="24">
        <v>0</v>
      </c>
      <c r="BC65" s="24">
        <v>0</v>
      </c>
      <c r="BD65" s="24">
        <v>0</v>
      </c>
      <c r="BE65" s="24">
        <v>0</v>
      </c>
      <c r="BF65" s="24">
        <v>0</v>
      </c>
      <c r="BG65" s="8">
        <f t="shared" si="2"/>
        <v>0</v>
      </c>
    </row>
    <row r="66" spans="1:59" ht="12.75" hidden="1">
      <c r="A66" s="123"/>
      <c r="B66" s="130" t="s">
        <v>61</v>
      </c>
      <c r="C66" s="93"/>
      <c r="D66" s="6" t="s">
        <v>16</v>
      </c>
      <c r="E66" s="19"/>
      <c r="F66" s="8"/>
      <c r="G66" s="22"/>
      <c r="H66" s="22"/>
      <c r="I66" s="22"/>
      <c r="J66" s="22"/>
      <c r="K66" s="22"/>
      <c r="L66" s="22"/>
      <c r="M66" s="22"/>
      <c r="N66" s="23"/>
      <c r="O66" s="23"/>
      <c r="P66" s="23"/>
      <c r="Q66" s="23"/>
      <c r="R66" s="23"/>
      <c r="S66" s="23"/>
      <c r="T66" s="23"/>
      <c r="U66" s="23"/>
      <c r="V66" s="46"/>
      <c r="W66" s="22">
        <v>0</v>
      </c>
      <c r="X66" s="7">
        <v>0</v>
      </c>
      <c r="Y66" s="7">
        <v>0</v>
      </c>
      <c r="Z66" s="13"/>
      <c r="AA66" s="23"/>
      <c r="AB66" s="23"/>
      <c r="AC66" s="23"/>
      <c r="AD66" s="23"/>
      <c r="AE66" s="23"/>
      <c r="AF66" s="23"/>
      <c r="AG66" s="23"/>
      <c r="AH66" s="23"/>
      <c r="AI66" s="23"/>
      <c r="AJ66" s="22"/>
      <c r="AK66" s="22"/>
      <c r="AL66" s="22"/>
      <c r="AM66" s="22"/>
      <c r="AN66" s="23"/>
      <c r="AO66" s="22"/>
      <c r="AP66" s="22"/>
      <c r="AQ66" s="22"/>
      <c r="AR66" s="22"/>
      <c r="AS66" s="22"/>
      <c r="AT66" s="23"/>
      <c r="AU66" s="22"/>
      <c r="AV66" s="22">
        <v>0</v>
      </c>
      <c r="AW66" s="22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v>0</v>
      </c>
      <c r="BE66" s="24">
        <v>0</v>
      </c>
      <c r="BF66" s="24">
        <v>0</v>
      </c>
      <c r="BG66" s="8">
        <f t="shared" si="2"/>
        <v>0</v>
      </c>
    </row>
    <row r="67" spans="1:59" ht="12.75" hidden="1">
      <c r="A67" s="123"/>
      <c r="B67" s="131"/>
      <c r="C67" s="94"/>
      <c r="D67" s="6" t="s">
        <v>17</v>
      </c>
      <c r="E67" s="8">
        <f>E66/2</f>
        <v>0</v>
      </c>
      <c r="F67" s="8">
        <f>E67-BG67</f>
        <v>0</v>
      </c>
      <c r="G67" s="22"/>
      <c r="H67" s="22"/>
      <c r="I67" s="22"/>
      <c r="J67" s="22"/>
      <c r="K67" s="22"/>
      <c r="L67" s="22"/>
      <c r="M67" s="22"/>
      <c r="N67" s="23"/>
      <c r="O67" s="23"/>
      <c r="P67" s="23"/>
      <c r="Q67" s="23"/>
      <c r="R67" s="23"/>
      <c r="S67" s="23"/>
      <c r="T67" s="23"/>
      <c r="U67" s="23"/>
      <c r="V67" s="46"/>
      <c r="W67" s="22">
        <v>0</v>
      </c>
      <c r="X67" s="7">
        <v>0</v>
      </c>
      <c r="Y67" s="7">
        <v>0</v>
      </c>
      <c r="Z67" s="13"/>
      <c r="AA67" s="23"/>
      <c r="AB67" s="23"/>
      <c r="AC67" s="23"/>
      <c r="AD67" s="23"/>
      <c r="AE67" s="23"/>
      <c r="AF67" s="23"/>
      <c r="AG67" s="23"/>
      <c r="AH67" s="23"/>
      <c r="AI67" s="23"/>
      <c r="AJ67" s="22"/>
      <c r="AK67" s="22"/>
      <c r="AL67" s="22"/>
      <c r="AM67" s="22"/>
      <c r="AN67" s="23"/>
      <c r="AO67" s="22"/>
      <c r="AP67" s="22"/>
      <c r="AQ67" s="22"/>
      <c r="AR67" s="22"/>
      <c r="AS67" s="22"/>
      <c r="AT67" s="23"/>
      <c r="AU67" s="22"/>
      <c r="AV67" s="22">
        <v>0</v>
      </c>
      <c r="AW67" s="22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0</v>
      </c>
      <c r="BF67" s="24">
        <v>0</v>
      </c>
      <c r="BG67" s="8">
        <f t="shared" si="2"/>
        <v>0</v>
      </c>
    </row>
    <row r="68" spans="1:59" ht="12.75" hidden="1">
      <c r="A68" s="123"/>
      <c r="B68" s="130" t="s">
        <v>62</v>
      </c>
      <c r="C68" s="93"/>
      <c r="D68" s="6" t="s">
        <v>16</v>
      </c>
      <c r="E68" s="19"/>
      <c r="F68" s="8">
        <f>E68-BG68</f>
        <v>0</v>
      </c>
      <c r="G68" s="22"/>
      <c r="H68" s="22"/>
      <c r="I68" s="22"/>
      <c r="J68" s="22"/>
      <c r="K68" s="22"/>
      <c r="L68" s="22"/>
      <c r="M68" s="22"/>
      <c r="N68" s="23"/>
      <c r="O68" s="23"/>
      <c r="P68" s="23"/>
      <c r="Q68" s="23"/>
      <c r="R68" s="23"/>
      <c r="S68" s="23"/>
      <c r="T68" s="23"/>
      <c r="U68" s="23"/>
      <c r="V68" s="46"/>
      <c r="W68" s="22">
        <v>0</v>
      </c>
      <c r="X68" s="7">
        <v>0</v>
      </c>
      <c r="Y68" s="7">
        <v>0</v>
      </c>
      <c r="Z68" s="13"/>
      <c r="AA68" s="23"/>
      <c r="AB68" s="23"/>
      <c r="AC68" s="23"/>
      <c r="AD68" s="23"/>
      <c r="AE68" s="23"/>
      <c r="AF68" s="23"/>
      <c r="AG68" s="23"/>
      <c r="AH68" s="23"/>
      <c r="AI68" s="23"/>
      <c r="AJ68" s="22"/>
      <c r="AK68" s="22"/>
      <c r="AL68" s="22"/>
      <c r="AM68" s="22"/>
      <c r="AN68" s="23"/>
      <c r="AO68" s="22"/>
      <c r="AP68" s="22"/>
      <c r="AQ68" s="22"/>
      <c r="AR68" s="22"/>
      <c r="AS68" s="22"/>
      <c r="AT68" s="23"/>
      <c r="AU68" s="22"/>
      <c r="AV68" s="22">
        <v>0</v>
      </c>
      <c r="AW68" s="22">
        <v>0</v>
      </c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0</v>
      </c>
      <c r="BE68" s="24">
        <v>0</v>
      </c>
      <c r="BF68" s="24">
        <v>0</v>
      </c>
      <c r="BG68" s="8">
        <f t="shared" si="2"/>
        <v>0</v>
      </c>
    </row>
    <row r="69" spans="1:59" ht="12.75" hidden="1">
      <c r="A69" s="123"/>
      <c r="B69" s="131"/>
      <c r="C69" s="94"/>
      <c r="D69" s="6" t="s">
        <v>17</v>
      </c>
      <c r="E69" s="8">
        <f>E68/2</f>
        <v>0</v>
      </c>
      <c r="F69" s="8">
        <f>E69-BG69</f>
        <v>0</v>
      </c>
      <c r="G69" s="22"/>
      <c r="H69" s="22"/>
      <c r="I69" s="22"/>
      <c r="J69" s="22"/>
      <c r="K69" s="22"/>
      <c r="L69" s="22"/>
      <c r="M69" s="22"/>
      <c r="N69" s="23"/>
      <c r="O69" s="23"/>
      <c r="P69" s="23"/>
      <c r="Q69" s="23"/>
      <c r="R69" s="23"/>
      <c r="S69" s="23"/>
      <c r="T69" s="23"/>
      <c r="U69" s="23"/>
      <c r="V69" s="46"/>
      <c r="W69" s="22">
        <v>0</v>
      </c>
      <c r="X69" s="7">
        <v>0</v>
      </c>
      <c r="Y69" s="7">
        <v>0</v>
      </c>
      <c r="Z69" s="13"/>
      <c r="AA69" s="23"/>
      <c r="AB69" s="23"/>
      <c r="AC69" s="23"/>
      <c r="AD69" s="23"/>
      <c r="AE69" s="23"/>
      <c r="AF69" s="23"/>
      <c r="AG69" s="23"/>
      <c r="AH69" s="23"/>
      <c r="AI69" s="23"/>
      <c r="AJ69" s="22"/>
      <c r="AK69" s="22"/>
      <c r="AL69" s="22"/>
      <c r="AM69" s="22"/>
      <c r="AN69" s="23"/>
      <c r="AO69" s="22"/>
      <c r="AP69" s="22"/>
      <c r="AQ69" s="22"/>
      <c r="AR69" s="22"/>
      <c r="AS69" s="22"/>
      <c r="AT69" s="23"/>
      <c r="AU69" s="22"/>
      <c r="AV69" s="22">
        <v>0</v>
      </c>
      <c r="AW69" s="22">
        <v>0</v>
      </c>
      <c r="AX69" s="24">
        <v>0</v>
      </c>
      <c r="AY69" s="24">
        <v>0</v>
      </c>
      <c r="AZ69" s="24">
        <v>0</v>
      </c>
      <c r="BA69" s="24">
        <v>0</v>
      </c>
      <c r="BB69" s="24">
        <v>0</v>
      </c>
      <c r="BC69" s="24">
        <v>0</v>
      </c>
      <c r="BD69" s="24">
        <v>0</v>
      </c>
      <c r="BE69" s="24">
        <v>0</v>
      </c>
      <c r="BF69" s="24">
        <v>0</v>
      </c>
      <c r="BG69" s="8">
        <f t="shared" si="2"/>
        <v>0</v>
      </c>
    </row>
    <row r="70" spans="1:59" ht="12.75" hidden="1">
      <c r="A70" s="123"/>
      <c r="B70" s="130" t="s">
        <v>63</v>
      </c>
      <c r="C70" s="93"/>
      <c r="D70" s="6" t="s">
        <v>16</v>
      </c>
      <c r="E70" s="19"/>
      <c r="F70" s="8"/>
      <c r="G70" s="22"/>
      <c r="H70" s="22"/>
      <c r="I70" s="22"/>
      <c r="J70" s="22"/>
      <c r="K70" s="22"/>
      <c r="L70" s="22"/>
      <c r="M70" s="22"/>
      <c r="N70" s="23"/>
      <c r="O70" s="23"/>
      <c r="P70" s="23"/>
      <c r="Q70" s="23"/>
      <c r="R70" s="23"/>
      <c r="S70" s="23"/>
      <c r="T70" s="23"/>
      <c r="U70" s="23"/>
      <c r="V70" s="46"/>
      <c r="W70" s="22">
        <v>0</v>
      </c>
      <c r="X70" s="7">
        <v>0</v>
      </c>
      <c r="Y70" s="7">
        <v>0</v>
      </c>
      <c r="Z70" s="13"/>
      <c r="AA70" s="23"/>
      <c r="AB70" s="23"/>
      <c r="AC70" s="23"/>
      <c r="AD70" s="23"/>
      <c r="AE70" s="23"/>
      <c r="AF70" s="23"/>
      <c r="AG70" s="23"/>
      <c r="AH70" s="23"/>
      <c r="AI70" s="23"/>
      <c r="AJ70" s="22"/>
      <c r="AK70" s="22"/>
      <c r="AL70" s="22"/>
      <c r="AM70" s="22"/>
      <c r="AN70" s="23"/>
      <c r="AO70" s="22"/>
      <c r="AP70" s="22"/>
      <c r="AQ70" s="22"/>
      <c r="AR70" s="22"/>
      <c r="AS70" s="22"/>
      <c r="AT70" s="23"/>
      <c r="AU70" s="22"/>
      <c r="AV70" s="22">
        <v>0</v>
      </c>
      <c r="AW70" s="22">
        <v>0</v>
      </c>
      <c r="AX70" s="24">
        <v>0</v>
      </c>
      <c r="AY70" s="24">
        <v>0</v>
      </c>
      <c r="AZ70" s="24">
        <v>0</v>
      </c>
      <c r="BA70" s="24">
        <v>0</v>
      </c>
      <c r="BB70" s="24">
        <v>0</v>
      </c>
      <c r="BC70" s="24">
        <v>0</v>
      </c>
      <c r="BD70" s="24">
        <v>0</v>
      </c>
      <c r="BE70" s="24">
        <v>0</v>
      </c>
      <c r="BF70" s="24">
        <v>0</v>
      </c>
      <c r="BG70" s="8">
        <f t="shared" si="2"/>
        <v>0</v>
      </c>
    </row>
    <row r="71" spans="1:59" ht="12.75" hidden="1">
      <c r="A71" s="123"/>
      <c r="B71" s="131"/>
      <c r="C71" s="94"/>
      <c r="D71" s="6" t="s">
        <v>17</v>
      </c>
      <c r="E71" s="8">
        <f>E70/2</f>
        <v>0</v>
      </c>
      <c r="F71" s="8">
        <f aca="true" t="shared" si="6" ref="F71:F94">E71-BG71</f>
        <v>0</v>
      </c>
      <c r="G71" s="22"/>
      <c r="H71" s="22"/>
      <c r="I71" s="22"/>
      <c r="J71" s="22"/>
      <c r="K71" s="22"/>
      <c r="L71" s="22"/>
      <c r="M71" s="22"/>
      <c r="N71" s="23"/>
      <c r="O71" s="23"/>
      <c r="P71" s="23"/>
      <c r="Q71" s="23"/>
      <c r="R71" s="23"/>
      <c r="S71" s="23"/>
      <c r="T71" s="23"/>
      <c r="U71" s="23"/>
      <c r="V71" s="46"/>
      <c r="W71" s="22">
        <v>0</v>
      </c>
      <c r="X71" s="7">
        <v>0</v>
      </c>
      <c r="Y71" s="7">
        <v>0</v>
      </c>
      <c r="Z71" s="13"/>
      <c r="AA71" s="23"/>
      <c r="AB71" s="23"/>
      <c r="AC71" s="23"/>
      <c r="AD71" s="23"/>
      <c r="AE71" s="23"/>
      <c r="AF71" s="23"/>
      <c r="AG71" s="23"/>
      <c r="AH71" s="23"/>
      <c r="AI71" s="23"/>
      <c r="AJ71" s="22"/>
      <c r="AK71" s="22"/>
      <c r="AL71" s="22"/>
      <c r="AM71" s="22"/>
      <c r="AN71" s="23"/>
      <c r="AO71" s="22"/>
      <c r="AP71" s="22"/>
      <c r="AQ71" s="22"/>
      <c r="AR71" s="22"/>
      <c r="AS71" s="22"/>
      <c r="AT71" s="23"/>
      <c r="AU71" s="22"/>
      <c r="AV71" s="22">
        <v>0</v>
      </c>
      <c r="AW71" s="22">
        <v>0</v>
      </c>
      <c r="AX71" s="24">
        <v>0</v>
      </c>
      <c r="AY71" s="24">
        <v>0</v>
      </c>
      <c r="AZ71" s="24">
        <v>0</v>
      </c>
      <c r="BA71" s="24">
        <v>0</v>
      </c>
      <c r="BB71" s="24">
        <v>0</v>
      </c>
      <c r="BC71" s="24">
        <v>0</v>
      </c>
      <c r="BD71" s="24">
        <v>0</v>
      </c>
      <c r="BE71" s="24">
        <v>0</v>
      </c>
      <c r="BF71" s="24">
        <v>0</v>
      </c>
      <c r="BG71" s="8">
        <f t="shared" si="2"/>
        <v>0</v>
      </c>
    </row>
    <row r="72" spans="1:59" ht="12.75" hidden="1">
      <c r="A72" s="123"/>
      <c r="B72" s="130" t="s">
        <v>64</v>
      </c>
      <c r="C72" s="93"/>
      <c r="D72" s="6" t="s">
        <v>16</v>
      </c>
      <c r="E72" s="19">
        <v>0</v>
      </c>
      <c r="F72" s="8">
        <f t="shared" si="6"/>
        <v>0</v>
      </c>
      <c r="G72" s="22"/>
      <c r="H72" s="22"/>
      <c r="I72" s="22"/>
      <c r="J72" s="22"/>
      <c r="K72" s="22"/>
      <c r="L72" s="22"/>
      <c r="M72" s="22"/>
      <c r="N72" s="23"/>
      <c r="O72" s="23"/>
      <c r="P72" s="23"/>
      <c r="Q72" s="23"/>
      <c r="R72" s="23"/>
      <c r="S72" s="23"/>
      <c r="T72" s="23"/>
      <c r="U72" s="23"/>
      <c r="V72" s="46"/>
      <c r="W72" s="22">
        <v>0</v>
      </c>
      <c r="X72" s="7">
        <v>0</v>
      </c>
      <c r="Y72" s="7">
        <v>0</v>
      </c>
      <c r="Z72" s="13"/>
      <c r="AA72" s="23"/>
      <c r="AB72" s="23"/>
      <c r="AC72" s="23"/>
      <c r="AD72" s="23"/>
      <c r="AE72" s="23"/>
      <c r="AF72" s="23"/>
      <c r="AG72" s="23"/>
      <c r="AH72" s="23"/>
      <c r="AI72" s="23"/>
      <c r="AJ72" s="22"/>
      <c r="AK72" s="22"/>
      <c r="AL72" s="22"/>
      <c r="AM72" s="22"/>
      <c r="AN72" s="23"/>
      <c r="AO72" s="22"/>
      <c r="AP72" s="22"/>
      <c r="AQ72" s="22"/>
      <c r="AR72" s="22"/>
      <c r="AS72" s="22"/>
      <c r="AT72" s="23"/>
      <c r="AU72" s="22"/>
      <c r="AV72" s="22">
        <v>0</v>
      </c>
      <c r="AW72" s="22">
        <v>0</v>
      </c>
      <c r="AX72" s="24">
        <v>0</v>
      </c>
      <c r="AY72" s="24">
        <v>0</v>
      </c>
      <c r="AZ72" s="24">
        <v>0</v>
      </c>
      <c r="BA72" s="24">
        <v>0</v>
      </c>
      <c r="BB72" s="24">
        <v>0</v>
      </c>
      <c r="BC72" s="24">
        <v>0</v>
      </c>
      <c r="BD72" s="24">
        <v>0</v>
      </c>
      <c r="BE72" s="24">
        <v>0</v>
      </c>
      <c r="BF72" s="24">
        <v>0</v>
      </c>
      <c r="BG72" s="8">
        <f t="shared" si="2"/>
        <v>0</v>
      </c>
    </row>
    <row r="73" spans="1:59" ht="12.75" hidden="1">
      <c r="A73" s="123"/>
      <c r="B73" s="131"/>
      <c r="C73" s="94"/>
      <c r="D73" s="6" t="s">
        <v>17</v>
      </c>
      <c r="E73" s="8">
        <f>E72/2</f>
        <v>0</v>
      </c>
      <c r="F73" s="8">
        <f t="shared" si="6"/>
        <v>0</v>
      </c>
      <c r="G73" s="22"/>
      <c r="H73" s="22"/>
      <c r="I73" s="22"/>
      <c r="J73" s="22"/>
      <c r="K73" s="22"/>
      <c r="L73" s="22"/>
      <c r="M73" s="22"/>
      <c r="N73" s="23"/>
      <c r="O73" s="23"/>
      <c r="P73" s="23"/>
      <c r="Q73" s="23"/>
      <c r="R73" s="23"/>
      <c r="S73" s="23"/>
      <c r="T73" s="23"/>
      <c r="U73" s="23"/>
      <c r="V73" s="46"/>
      <c r="W73" s="22">
        <v>0</v>
      </c>
      <c r="X73" s="7">
        <v>0</v>
      </c>
      <c r="Y73" s="7">
        <v>0</v>
      </c>
      <c r="Z73" s="13"/>
      <c r="AA73" s="23"/>
      <c r="AB73" s="23"/>
      <c r="AC73" s="23"/>
      <c r="AD73" s="23"/>
      <c r="AE73" s="23"/>
      <c r="AF73" s="23"/>
      <c r="AG73" s="23"/>
      <c r="AH73" s="23"/>
      <c r="AI73" s="23"/>
      <c r="AJ73" s="22"/>
      <c r="AK73" s="22"/>
      <c r="AL73" s="22"/>
      <c r="AM73" s="22"/>
      <c r="AN73" s="23"/>
      <c r="AO73" s="22"/>
      <c r="AP73" s="22"/>
      <c r="AQ73" s="22"/>
      <c r="AR73" s="22"/>
      <c r="AS73" s="22"/>
      <c r="AT73" s="23"/>
      <c r="AU73" s="22"/>
      <c r="AV73" s="22">
        <v>0</v>
      </c>
      <c r="AW73" s="22">
        <v>0</v>
      </c>
      <c r="AX73" s="24">
        <v>0</v>
      </c>
      <c r="AY73" s="24">
        <v>0</v>
      </c>
      <c r="AZ73" s="24">
        <v>0</v>
      </c>
      <c r="BA73" s="24">
        <v>0</v>
      </c>
      <c r="BB73" s="24">
        <v>0</v>
      </c>
      <c r="BC73" s="24">
        <v>0</v>
      </c>
      <c r="BD73" s="24">
        <v>0</v>
      </c>
      <c r="BE73" s="24">
        <v>0</v>
      </c>
      <c r="BF73" s="24">
        <v>0</v>
      </c>
      <c r="BG73" s="8">
        <f t="shared" si="2"/>
        <v>0</v>
      </c>
    </row>
    <row r="74" spans="1:59" ht="12.75" hidden="1">
      <c r="A74" s="123"/>
      <c r="B74" s="130" t="s">
        <v>65</v>
      </c>
      <c r="C74" s="93"/>
      <c r="D74" s="6" t="s">
        <v>16</v>
      </c>
      <c r="E74" s="19">
        <v>0</v>
      </c>
      <c r="F74" s="8">
        <f t="shared" si="6"/>
        <v>0</v>
      </c>
      <c r="G74" s="22"/>
      <c r="H74" s="22"/>
      <c r="I74" s="22"/>
      <c r="J74" s="22"/>
      <c r="K74" s="22"/>
      <c r="L74" s="22"/>
      <c r="M74" s="22"/>
      <c r="N74" s="23"/>
      <c r="O74" s="23"/>
      <c r="P74" s="23"/>
      <c r="Q74" s="23"/>
      <c r="R74" s="23"/>
      <c r="S74" s="23"/>
      <c r="T74" s="23"/>
      <c r="U74" s="23"/>
      <c r="V74" s="46"/>
      <c r="W74" s="22">
        <v>0</v>
      </c>
      <c r="X74" s="7">
        <v>0</v>
      </c>
      <c r="Y74" s="7">
        <v>0</v>
      </c>
      <c r="Z74" s="13"/>
      <c r="AA74" s="23"/>
      <c r="AB74" s="23"/>
      <c r="AC74" s="23"/>
      <c r="AD74" s="23"/>
      <c r="AE74" s="23"/>
      <c r="AF74" s="23"/>
      <c r="AG74" s="23"/>
      <c r="AH74" s="23"/>
      <c r="AI74" s="23"/>
      <c r="AJ74" s="22"/>
      <c r="AK74" s="22"/>
      <c r="AL74" s="22"/>
      <c r="AM74" s="22"/>
      <c r="AN74" s="23"/>
      <c r="AO74" s="22"/>
      <c r="AP74" s="22"/>
      <c r="AQ74" s="22"/>
      <c r="AR74" s="22"/>
      <c r="AS74" s="22"/>
      <c r="AT74" s="23"/>
      <c r="AU74" s="22"/>
      <c r="AV74" s="22">
        <v>0</v>
      </c>
      <c r="AW74" s="22">
        <v>0</v>
      </c>
      <c r="AX74" s="24">
        <v>0</v>
      </c>
      <c r="AY74" s="24">
        <v>0</v>
      </c>
      <c r="AZ74" s="24">
        <v>0</v>
      </c>
      <c r="BA74" s="24">
        <v>0</v>
      </c>
      <c r="BB74" s="24">
        <v>0</v>
      </c>
      <c r="BC74" s="24">
        <v>0</v>
      </c>
      <c r="BD74" s="24">
        <v>0</v>
      </c>
      <c r="BE74" s="24">
        <v>0</v>
      </c>
      <c r="BF74" s="24">
        <v>0</v>
      </c>
      <c r="BG74" s="8">
        <f t="shared" si="2"/>
        <v>0</v>
      </c>
    </row>
    <row r="75" spans="1:59" ht="12.75" hidden="1">
      <c r="A75" s="123"/>
      <c r="B75" s="131"/>
      <c r="C75" s="94"/>
      <c r="D75" s="6" t="s">
        <v>17</v>
      </c>
      <c r="E75" s="8">
        <f>E74/2</f>
        <v>0</v>
      </c>
      <c r="F75" s="8">
        <f t="shared" si="6"/>
        <v>0</v>
      </c>
      <c r="G75" s="22"/>
      <c r="H75" s="22"/>
      <c r="I75" s="22"/>
      <c r="J75" s="22"/>
      <c r="K75" s="22"/>
      <c r="L75" s="22"/>
      <c r="M75" s="22"/>
      <c r="N75" s="23"/>
      <c r="O75" s="23"/>
      <c r="P75" s="23"/>
      <c r="Q75" s="23"/>
      <c r="R75" s="23"/>
      <c r="S75" s="23"/>
      <c r="T75" s="23"/>
      <c r="U75" s="23"/>
      <c r="V75" s="46"/>
      <c r="W75" s="22">
        <v>0</v>
      </c>
      <c r="X75" s="7">
        <v>0</v>
      </c>
      <c r="Y75" s="7">
        <v>0</v>
      </c>
      <c r="Z75" s="13"/>
      <c r="AA75" s="23"/>
      <c r="AB75" s="23"/>
      <c r="AC75" s="23"/>
      <c r="AD75" s="23"/>
      <c r="AE75" s="23"/>
      <c r="AF75" s="23"/>
      <c r="AG75" s="23"/>
      <c r="AH75" s="23"/>
      <c r="AI75" s="23"/>
      <c r="AJ75" s="22"/>
      <c r="AK75" s="22"/>
      <c r="AL75" s="22"/>
      <c r="AM75" s="22"/>
      <c r="AN75" s="23"/>
      <c r="AO75" s="22"/>
      <c r="AP75" s="22"/>
      <c r="AQ75" s="22"/>
      <c r="AR75" s="22"/>
      <c r="AS75" s="22"/>
      <c r="AT75" s="23"/>
      <c r="AU75" s="22"/>
      <c r="AV75" s="22">
        <v>0</v>
      </c>
      <c r="AW75" s="22">
        <v>0</v>
      </c>
      <c r="AX75" s="24">
        <v>0</v>
      </c>
      <c r="AY75" s="24">
        <v>0</v>
      </c>
      <c r="AZ75" s="24">
        <v>0</v>
      </c>
      <c r="BA75" s="24">
        <v>0</v>
      </c>
      <c r="BB75" s="24">
        <v>0</v>
      </c>
      <c r="BC75" s="24">
        <v>0</v>
      </c>
      <c r="BD75" s="24">
        <v>0</v>
      </c>
      <c r="BE75" s="24">
        <v>0</v>
      </c>
      <c r="BF75" s="24">
        <v>0</v>
      </c>
      <c r="BG75" s="8">
        <f t="shared" si="2"/>
        <v>0</v>
      </c>
    </row>
    <row r="76" spans="1:59" ht="12.75" hidden="1">
      <c r="A76" s="123"/>
      <c r="B76" s="130" t="s">
        <v>66</v>
      </c>
      <c r="C76" s="93"/>
      <c r="D76" s="6" t="s">
        <v>16</v>
      </c>
      <c r="E76" s="19">
        <v>0</v>
      </c>
      <c r="F76" s="8">
        <f t="shared" si="6"/>
        <v>0</v>
      </c>
      <c r="G76" s="22"/>
      <c r="H76" s="22"/>
      <c r="I76" s="22"/>
      <c r="J76" s="22"/>
      <c r="K76" s="22"/>
      <c r="L76" s="22"/>
      <c r="M76" s="22"/>
      <c r="N76" s="23"/>
      <c r="O76" s="23"/>
      <c r="P76" s="23"/>
      <c r="Q76" s="23"/>
      <c r="R76" s="23"/>
      <c r="S76" s="23"/>
      <c r="T76" s="23"/>
      <c r="U76" s="23"/>
      <c r="V76" s="46"/>
      <c r="W76" s="22">
        <v>0</v>
      </c>
      <c r="X76" s="7">
        <v>0</v>
      </c>
      <c r="Y76" s="7">
        <v>0</v>
      </c>
      <c r="Z76" s="13"/>
      <c r="AA76" s="23"/>
      <c r="AB76" s="23"/>
      <c r="AC76" s="23"/>
      <c r="AD76" s="23"/>
      <c r="AE76" s="23"/>
      <c r="AF76" s="23"/>
      <c r="AG76" s="23"/>
      <c r="AH76" s="23"/>
      <c r="AI76" s="23"/>
      <c r="AJ76" s="22"/>
      <c r="AK76" s="22"/>
      <c r="AL76" s="22"/>
      <c r="AM76" s="22"/>
      <c r="AN76" s="23"/>
      <c r="AO76" s="22"/>
      <c r="AP76" s="22"/>
      <c r="AQ76" s="22"/>
      <c r="AR76" s="22"/>
      <c r="AS76" s="22"/>
      <c r="AT76" s="23"/>
      <c r="AU76" s="22"/>
      <c r="AV76" s="22">
        <v>0</v>
      </c>
      <c r="AW76" s="22">
        <v>0</v>
      </c>
      <c r="AX76" s="24">
        <v>0</v>
      </c>
      <c r="AY76" s="24">
        <v>0</v>
      </c>
      <c r="AZ76" s="24">
        <v>0</v>
      </c>
      <c r="BA76" s="24">
        <v>0</v>
      </c>
      <c r="BB76" s="24">
        <v>0</v>
      </c>
      <c r="BC76" s="24">
        <v>0</v>
      </c>
      <c r="BD76" s="24">
        <v>0</v>
      </c>
      <c r="BE76" s="24">
        <v>0</v>
      </c>
      <c r="BF76" s="24">
        <v>0</v>
      </c>
      <c r="BG76" s="8">
        <f t="shared" si="2"/>
        <v>0</v>
      </c>
    </row>
    <row r="77" spans="1:59" ht="12.75" hidden="1">
      <c r="A77" s="123"/>
      <c r="B77" s="131"/>
      <c r="C77" s="94"/>
      <c r="D77" s="6" t="s">
        <v>17</v>
      </c>
      <c r="E77" s="8">
        <f>E76/2</f>
        <v>0</v>
      </c>
      <c r="F77" s="8">
        <f t="shared" si="6"/>
        <v>0</v>
      </c>
      <c r="G77" s="22"/>
      <c r="H77" s="22"/>
      <c r="I77" s="22"/>
      <c r="J77" s="22"/>
      <c r="K77" s="22"/>
      <c r="L77" s="22"/>
      <c r="M77" s="22"/>
      <c r="N77" s="23"/>
      <c r="O77" s="23"/>
      <c r="P77" s="23"/>
      <c r="Q77" s="23"/>
      <c r="R77" s="23"/>
      <c r="S77" s="23"/>
      <c r="T77" s="23"/>
      <c r="U77" s="23"/>
      <c r="V77" s="46"/>
      <c r="W77" s="22">
        <v>0</v>
      </c>
      <c r="X77" s="7">
        <v>0</v>
      </c>
      <c r="Y77" s="7">
        <v>0</v>
      </c>
      <c r="Z77" s="13"/>
      <c r="AA77" s="23"/>
      <c r="AB77" s="23"/>
      <c r="AC77" s="23"/>
      <c r="AD77" s="23"/>
      <c r="AE77" s="23"/>
      <c r="AF77" s="23"/>
      <c r="AG77" s="23"/>
      <c r="AH77" s="23"/>
      <c r="AI77" s="23"/>
      <c r="AJ77" s="22"/>
      <c r="AK77" s="22"/>
      <c r="AL77" s="22"/>
      <c r="AM77" s="22"/>
      <c r="AN77" s="23"/>
      <c r="AO77" s="22"/>
      <c r="AP77" s="22"/>
      <c r="AQ77" s="22"/>
      <c r="AR77" s="22"/>
      <c r="AS77" s="22"/>
      <c r="AT77" s="23"/>
      <c r="AU77" s="22"/>
      <c r="AV77" s="22">
        <v>0</v>
      </c>
      <c r="AW77" s="22">
        <v>0</v>
      </c>
      <c r="AX77" s="24">
        <v>0</v>
      </c>
      <c r="AY77" s="24">
        <v>0</v>
      </c>
      <c r="AZ77" s="24">
        <v>0</v>
      </c>
      <c r="BA77" s="24">
        <v>0</v>
      </c>
      <c r="BB77" s="24">
        <v>0</v>
      </c>
      <c r="BC77" s="24">
        <v>0</v>
      </c>
      <c r="BD77" s="24">
        <v>0</v>
      </c>
      <c r="BE77" s="24">
        <v>0</v>
      </c>
      <c r="BF77" s="24">
        <v>0</v>
      </c>
      <c r="BG77" s="8">
        <f t="shared" si="2"/>
        <v>0</v>
      </c>
    </row>
    <row r="78" spans="1:59" s="12" customFormat="1" ht="12.75" hidden="1">
      <c r="A78" s="123"/>
      <c r="B78" s="130" t="s">
        <v>67</v>
      </c>
      <c r="C78" s="134"/>
      <c r="D78" s="6" t="s">
        <v>16</v>
      </c>
      <c r="E78" s="19">
        <v>0</v>
      </c>
      <c r="F78" s="8">
        <f t="shared" si="6"/>
        <v>0</v>
      </c>
      <c r="G78" s="22"/>
      <c r="H78" s="22"/>
      <c r="I78" s="22"/>
      <c r="J78" s="22"/>
      <c r="K78" s="22"/>
      <c r="L78" s="22"/>
      <c r="M78" s="22"/>
      <c r="N78" s="23"/>
      <c r="O78" s="23"/>
      <c r="P78" s="23"/>
      <c r="Q78" s="23"/>
      <c r="R78" s="23"/>
      <c r="S78" s="23"/>
      <c r="T78" s="23"/>
      <c r="U78" s="23"/>
      <c r="V78" s="46"/>
      <c r="W78" s="22">
        <v>0</v>
      </c>
      <c r="X78" s="7">
        <v>0</v>
      </c>
      <c r="Y78" s="7">
        <v>0</v>
      </c>
      <c r="Z78" s="13"/>
      <c r="AA78" s="23"/>
      <c r="AB78" s="23"/>
      <c r="AC78" s="23"/>
      <c r="AD78" s="23"/>
      <c r="AE78" s="23"/>
      <c r="AF78" s="23"/>
      <c r="AG78" s="23"/>
      <c r="AH78" s="23"/>
      <c r="AI78" s="23"/>
      <c r="AJ78" s="22"/>
      <c r="AK78" s="22"/>
      <c r="AL78" s="22"/>
      <c r="AM78" s="30"/>
      <c r="AN78" s="23"/>
      <c r="AO78" s="22"/>
      <c r="AP78" s="22"/>
      <c r="AQ78" s="22"/>
      <c r="AR78" s="22"/>
      <c r="AS78" s="22"/>
      <c r="AT78" s="23"/>
      <c r="AU78" s="22"/>
      <c r="AV78" s="22">
        <v>0</v>
      </c>
      <c r="AW78" s="22">
        <v>0</v>
      </c>
      <c r="AX78" s="24">
        <v>0</v>
      </c>
      <c r="AY78" s="24">
        <v>0</v>
      </c>
      <c r="AZ78" s="24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0</v>
      </c>
      <c r="BF78" s="24">
        <v>0</v>
      </c>
      <c r="BG78" s="8">
        <f aca="true" t="shared" si="7" ref="BG78:BG125">SUM(G78:BF78)</f>
        <v>0</v>
      </c>
    </row>
    <row r="79" spans="1:59" s="12" customFormat="1" ht="12.75" hidden="1">
      <c r="A79" s="123"/>
      <c r="B79" s="131"/>
      <c r="C79" s="135"/>
      <c r="D79" s="6" t="s">
        <v>17</v>
      </c>
      <c r="E79" s="8">
        <f>E78/2</f>
        <v>0</v>
      </c>
      <c r="F79" s="8">
        <f t="shared" si="6"/>
        <v>0</v>
      </c>
      <c r="G79" s="22"/>
      <c r="H79" s="22"/>
      <c r="I79" s="22"/>
      <c r="J79" s="22"/>
      <c r="K79" s="22"/>
      <c r="L79" s="22"/>
      <c r="M79" s="22"/>
      <c r="N79" s="23"/>
      <c r="O79" s="23"/>
      <c r="P79" s="23"/>
      <c r="Q79" s="23"/>
      <c r="R79" s="23"/>
      <c r="S79" s="23"/>
      <c r="T79" s="23"/>
      <c r="U79" s="23"/>
      <c r="V79" s="46"/>
      <c r="W79" s="22">
        <v>0</v>
      </c>
      <c r="X79" s="7">
        <v>0</v>
      </c>
      <c r="Y79" s="7">
        <v>0</v>
      </c>
      <c r="Z79" s="13"/>
      <c r="AA79" s="23"/>
      <c r="AB79" s="23"/>
      <c r="AC79" s="23"/>
      <c r="AD79" s="23"/>
      <c r="AE79" s="23"/>
      <c r="AF79" s="23"/>
      <c r="AG79" s="23"/>
      <c r="AH79" s="23"/>
      <c r="AI79" s="23"/>
      <c r="AJ79" s="22"/>
      <c r="AK79" s="22"/>
      <c r="AL79" s="22"/>
      <c r="AM79" s="30"/>
      <c r="AN79" s="23"/>
      <c r="AO79" s="22"/>
      <c r="AP79" s="22"/>
      <c r="AQ79" s="22"/>
      <c r="AR79" s="22"/>
      <c r="AS79" s="22"/>
      <c r="AT79" s="23"/>
      <c r="AU79" s="22"/>
      <c r="AV79" s="22">
        <v>0</v>
      </c>
      <c r="AW79" s="22">
        <v>0</v>
      </c>
      <c r="AX79" s="24">
        <v>0</v>
      </c>
      <c r="AY79" s="24">
        <v>0</v>
      </c>
      <c r="AZ79" s="24">
        <v>0</v>
      </c>
      <c r="BA79" s="24">
        <v>0</v>
      </c>
      <c r="BB79" s="24">
        <v>0</v>
      </c>
      <c r="BC79" s="24">
        <v>0</v>
      </c>
      <c r="BD79" s="24">
        <v>0</v>
      </c>
      <c r="BE79" s="24">
        <v>0</v>
      </c>
      <c r="BF79" s="24">
        <v>0</v>
      </c>
      <c r="BG79" s="8">
        <f t="shared" si="7"/>
        <v>0</v>
      </c>
    </row>
    <row r="80" spans="1:59" s="12" customFormat="1" ht="12.75">
      <c r="A80" s="123"/>
      <c r="B80" s="98" t="s">
        <v>18</v>
      </c>
      <c r="C80" s="100" t="s">
        <v>142</v>
      </c>
      <c r="D80" s="33" t="s">
        <v>16</v>
      </c>
      <c r="E80" s="34">
        <f>E82</f>
        <v>482</v>
      </c>
      <c r="F80" s="34">
        <f>F82</f>
        <v>0</v>
      </c>
      <c r="G80" s="45"/>
      <c r="H80" s="45"/>
      <c r="I80" s="45"/>
      <c r="J80" s="45"/>
      <c r="K80" s="45"/>
      <c r="L80" s="45"/>
      <c r="M80" s="45"/>
      <c r="N80" s="39"/>
      <c r="O80" s="39"/>
      <c r="P80" s="39"/>
      <c r="Q80" s="39"/>
      <c r="R80" s="39"/>
      <c r="S80" s="39"/>
      <c r="T80" s="39"/>
      <c r="U80" s="39"/>
      <c r="V80" s="46"/>
      <c r="W80" s="22">
        <v>0</v>
      </c>
      <c r="X80" s="7">
        <v>0</v>
      </c>
      <c r="Y80" s="7">
        <v>0</v>
      </c>
      <c r="Z80" s="45"/>
      <c r="AA80" s="39"/>
      <c r="AB80" s="39"/>
      <c r="AC80" s="39"/>
      <c r="AD80" s="39"/>
      <c r="AE80" s="39"/>
      <c r="AF80" s="39"/>
      <c r="AG80" s="39"/>
      <c r="AH80" s="39"/>
      <c r="AI80" s="39"/>
      <c r="AJ80" s="45"/>
      <c r="AK80" s="45"/>
      <c r="AL80" s="45"/>
      <c r="AM80" s="47"/>
      <c r="AN80" s="39"/>
      <c r="AO80" s="45"/>
      <c r="AP80" s="45"/>
      <c r="AQ80" s="45"/>
      <c r="AR80" s="45"/>
      <c r="AS80" s="45"/>
      <c r="AT80" s="39"/>
      <c r="AU80" s="45"/>
      <c r="AV80" s="22">
        <v>0</v>
      </c>
      <c r="AW80" s="22">
        <v>0</v>
      </c>
      <c r="AX80" s="24"/>
      <c r="AY80" s="24"/>
      <c r="AZ80" s="24"/>
      <c r="BA80" s="24"/>
      <c r="BB80" s="24"/>
      <c r="BC80" s="24"/>
      <c r="BD80" s="24"/>
      <c r="BE80" s="24"/>
      <c r="BF80" s="24"/>
      <c r="BG80" s="8">
        <f t="shared" si="7"/>
        <v>0</v>
      </c>
    </row>
    <row r="81" spans="1:59" s="12" customFormat="1" ht="12.75">
      <c r="A81" s="123"/>
      <c r="B81" s="99"/>
      <c r="C81" s="101"/>
      <c r="D81" s="33" t="s">
        <v>17</v>
      </c>
      <c r="E81" s="34">
        <f>E83</f>
        <v>104</v>
      </c>
      <c r="F81" s="34">
        <f>F83</f>
        <v>0</v>
      </c>
      <c r="G81" s="45"/>
      <c r="H81" s="45"/>
      <c r="I81" s="45"/>
      <c r="J81" s="45"/>
      <c r="K81" s="45"/>
      <c r="L81" s="45"/>
      <c r="M81" s="45"/>
      <c r="N81" s="39"/>
      <c r="O81" s="39"/>
      <c r="P81" s="39"/>
      <c r="Q81" s="39"/>
      <c r="R81" s="39"/>
      <c r="S81" s="39"/>
      <c r="T81" s="39"/>
      <c r="U81" s="39"/>
      <c r="V81" s="46"/>
      <c r="W81" s="22">
        <v>0</v>
      </c>
      <c r="X81" s="7">
        <v>0</v>
      </c>
      <c r="Y81" s="7">
        <v>0</v>
      </c>
      <c r="Z81" s="45"/>
      <c r="AA81" s="39"/>
      <c r="AB81" s="39"/>
      <c r="AC81" s="39"/>
      <c r="AD81" s="39"/>
      <c r="AE81" s="39"/>
      <c r="AF81" s="39"/>
      <c r="AG81" s="39"/>
      <c r="AH81" s="39"/>
      <c r="AI81" s="39"/>
      <c r="AJ81" s="45"/>
      <c r="AK81" s="45"/>
      <c r="AL81" s="45"/>
      <c r="AM81" s="47"/>
      <c r="AN81" s="39"/>
      <c r="AO81" s="45"/>
      <c r="AP81" s="45"/>
      <c r="AQ81" s="45"/>
      <c r="AR81" s="45"/>
      <c r="AS81" s="45"/>
      <c r="AT81" s="39"/>
      <c r="AU81" s="45"/>
      <c r="AV81" s="22">
        <v>0</v>
      </c>
      <c r="AW81" s="22">
        <v>0</v>
      </c>
      <c r="AX81" s="24"/>
      <c r="AY81" s="24"/>
      <c r="AZ81" s="24"/>
      <c r="BA81" s="24"/>
      <c r="BB81" s="24"/>
      <c r="BC81" s="24"/>
      <c r="BD81" s="24"/>
      <c r="BE81" s="24"/>
      <c r="BF81" s="24"/>
      <c r="BG81" s="8">
        <f t="shared" si="7"/>
        <v>0</v>
      </c>
    </row>
    <row r="82" spans="1:59" ht="12.75">
      <c r="A82" s="123"/>
      <c r="B82" s="53" t="s">
        <v>19</v>
      </c>
      <c r="C82" s="40" t="s">
        <v>20</v>
      </c>
      <c r="D82" s="41" t="s">
        <v>16</v>
      </c>
      <c r="E82" s="42">
        <f>E84+E92+E107+E115</f>
        <v>482</v>
      </c>
      <c r="F82" s="42">
        <f>F84+F92+F107</f>
        <v>0</v>
      </c>
      <c r="G82" s="45"/>
      <c r="H82" s="45"/>
      <c r="I82" s="45"/>
      <c r="J82" s="45"/>
      <c r="K82" s="45"/>
      <c r="L82" s="45"/>
      <c r="M82" s="45"/>
      <c r="N82" s="39"/>
      <c r="O82" s="39"/>
      <c r="P82" s="39"/>
      <c r="Q82" s="39"/>
      <c r="R82" s="39"/>
      <c r="S82" s="39"/>
      <c r="T82" s="39"/>
      <c r="U82" s="39"/>
      <c r="V82" s="46"/>
      <c r="W82" s="22">
        <v>0</v>
      </c>
      <c r="X82" s="7">
        <v>0</v>
      </c>
      <c r="Y82" s="7">
        <v>0</v>
      </c>
      <c r="Z82" s="45"/>
      <c r="AA82" s="39"/>
      <c r="AB82" s="39"/>
      <c r="AC82" s="39"/>
      <c r="AD82" s="39"/>
      <c r="AE82" s="39"/>
      <c r="AF82" s="39"/>
      <c r="AG82" s="39"/>
      <c r="AH82" s="39"/>
      <c r="AI82" s="39"/>
      <c r="AJ82" s="45"/>
      <c r="AK82" s="45"/>
      <c r="AL82" s="45"/>
      <c r="AM82" s="47"/>
      <c r="AN82" s="39"/>
      <c r="AO82" s="45"/>
      <c r="AP82" s="45"/>
      <c r="AQ82" s="45"/>
      <c r="AR82" s="45"/>
      <c r="AS82" s="45"/>
      <c r="AT82" s="39"/>
      <c r="AU82" s="45"/>
      <c r="AV82" s="22">
        <v>0</v>
      </c>
      <c r="AW82" s="22">
        <v>0</v>
      </c>
      <c r="AX82" s="24">
        <v>0</v>
      </c>
      <c r="AY82" s="24">
        <v>0</v>
      </c>
      <c r="AZ82" s="24">
        <v>0</v>
      </c>
      <c r="BA82" s="24">
        <v>0</v>
      </c>
      <c r="BB82" s="24">
        <v>0</v>
      </c>
      <c r="BC82" s="24">
        <v>0</v>
      </c>
      <c r="BD82" s="24">
        <v>0</v>
      </c>
      <c r="BE82" s="24">
        <v>0</v>
      </c>
      <c r="BF82" s="24">
        <v>0</v>
      </c>
      <c r="BG82" s="8">
        <f t="shared" si="7"/>
        <v>0</v>
      </c>
    </row>
    <row r="83" spans="1:59" ht="12.75">
      <c r="A83" s="123"/>
      <c r="B83" s="54"/>
      <c r="C83" s="43"/>
      <c r="D83" s="41" t="s">
        <v>17</v>
      </c>
      <c r="E83" s="42">
        <f>E85+E93+E108+E116</f>
        <v>104</v>
      </c>
      <c r="F83" s="42">
        <f>F85+F93+F108</f>
        <v>0</v>
      </c>
      <c r="G83" s="45"/>
      <c r="H83" s="45"/>
      <c r="I83" s="45"/>
      <c r="J83" s="45"/>
      <c r="K83" s="45"/>
      <c r="L83" s="45"/>
      <c r="M83" s="45"/>
      <c r="N83" s="39"/>
      <c r="O83" s="39"/>
      <c r="P83" s="39"/>
      <c r="Q83" s="39"/>
      <c r="R83" s="39"/>
      <c r="S83" s="39"/>
      <c r="T83" s="39"/>
      <c r="U83" s="39"/>
      <c r="V83" s="46"/>
      <c r="W83" s="22">
        <v>0</v>
      </c>
      <c r="X83" s="7">
        <v>0</v>
      </c>
      <c r="Y83" s="7">
        <v>0</v>
      </c>
      <c r="Z83" s="45"/>
      <c r="AA83" s="39"/>
      <c r="AB83" s="39"/>
      <c r="AC83" s="39"/>
      <c r="AD83" s="39"/>
      <c r="AE83" s="39"/>
      <c r="AF83" s="39"/>
      <c r="AG83" s="39"/>
      <c r="AH83" s="39"/>
      <c r="AI83" s="39"/>
      <c r="AJ83" s="45"/>
      <c r="AK83" s="45"/>
      <c r="AL83" s="45"/>
      <c r="AM83" s="47"/>
      <c r="AN83" s="39"/>
      <c r="AO83" s="45"/>
      <c r="AP83" s="45"/>
      <c r="AQ83" s="45"/>
      <c r="AR83" s="45"/>
      <c r="AS83" s="45"/>
      <c r="AT83" s="39"/>
      <c r="AU83" s="45"/>
      <c r="AV83" s="22">
        <v>0</v>
      </c>
      <c r="AW83" s="22">
        <v>0</v>
      </c>
      <c r="AX83" s="24">
        <v>0</v>
      </c>
      <c r="AY83" s="24">
        <v>0</v>
      </c>
      <c r="AZ83" s="24">
        <v>0</v>
      </c>
      <c r="BA83" s="24">
        <v>0</v>
      </c>
      <c r="BB83" s="24">
        <v>0</v>
      </c>
      <c r="BC83" s="24">
        <v>0</v>
      </c>
      <c r="BD83" s="24">
        <v>0</v>
      </c>
      <c r="BE83" s="24">
        <v>0</v>
      </c>
      <c r="BF83" s="24">
        <v>0</v>
      </c>
      <c r="BG83" s="8">
        <f t="shared" si="7"/>
        <v>0</v>
      </c>
    </row>
    <row r="84" spans="1:59" ht="12.75">
      <c r="A84" s="123"/>
      <c r="B84" s="55" t="s">
        <v>30</v>
      </c>
      <c r="C84" s="136" t="s">
        <v>143</v>
      </c>
      <c r="D84" s="7" t="s">
        <v>16</v>
      </c>
      <c r="E84" s="8">
        <f>E86+E88+E90+E91</f>
        <v>344</v>
      </c>
      <c r="F84" s="8">
        <f>F86+F88+F90+F91</f>
        <v>0</v>
      </c>
      <c r="G84" s="22"/>
      <c r="H84" s="22"/>
      <c r="I84" s="22"/>
      <c r="J84" s="22"/>
      <c r="K84" s="22"/>
      <c r="L84" s="22"/>
      <c r="M84" s="22"/>
      <c r="N84" s="23"/>
      <c r="O84" s="23"/>
      <c r="P84" s="23"/>
      <c r="Q84" s="23"/>
      <c r="R84" s="23"/>
      <c r="S84" s="23"/>
      <c r="T84" s="23"/>
      <c r="U84" s="23"/>
      <c r="V84" s="29"/>
      <c r="W84" s="22">
        <v>0</v>
      </c>
      <c r="X84" s="7">
        <v>0</v>
      </c>
      <c r="Y84" s="7">
        <v>0</v>
      </c>
      <c r="Z84" s="13"/>
      <c r="AA84" s="23"/>
      <c r="AB84" s="23"/>
      <c r="AC84" s="23"/>
      <c r="AD84" s="23"/>
      <c r="AE84" s="23"/>
      <c r="AF84" s="23"/>
      <c r="AG84" s="23"/>
      <c r="AH84" s="23"/>
      <c r="AI84" s="23"/>
      <c r="AJ84" s="22"/>
      <c r="AK84" s="22"/>
      <c r="AL84" s="22"/>
      <c r="AM84" s="22"/>
      <c r="AN84" s="23"/>
      <c r="AO84" s="22"/>
      <c r="AP84" s="22"/>
      <c r="AQ84" s="22"/>
      <c r="AR84" s="22"/>
      <c r="AS84" s="22"/>
      <c r="AT84" s="23"/>
      <c r="AU84" s="22"/>
      <c r="AV84" s="22">
        <v>0</v>
      </c>
      <c r="AW84" s="22">
        <v>0</v>
      </c>
      <c r="AX84" s="24">
        <v>0</v>
      </c>
      <c r="AY84" s="24">
        <v>0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0</v>
      </c>
      <c r="BF84" s="24">
        <v>0</v>
      </c>
      <c r="BG84" s="8">
        <f t="shared" si="7"/>
        <v>0</v>
      </c>
    </row>
    <row r="85" spans="1:59" ht="12.75" customHeight="1">
      <c r="A85" s="123"/>
      <c r="B85" s="56"/>
      <c r="C85" s="137"/>
      <c r="D85" s="7" t="s">
        <v>17</v>
      </c>
      <c r="E85" s="8">
        <f>E87+E89</f>
        <v>19</v>
      </c>
      <c r="F85" s="8">
        <f>F87+F89</f>
        <v>0</v>
      </c>
      <c r="G85" s="22"/>
      <c r="H85" s="22"/>
      <c r="I85" s="22"/>
      <c r="J85" s="22"/>
      <c r="K85" s="22"/>
      <c r="L85" s="22"/>
      <c r="M85" s="22"/>
      <c r="N85" s="23"/>
      <c r="O85" s="23"/>
      <c r="P85" s="23"/>
      <c r="Q85" s="23"/>
      <c r="R85" s="23"/>
      <c r="S85" s="23"/>
      <c r="T85" s="23"/>
      <c r="U85" s="23"/>
      <c r="V85" s="29"/>
      <c r="W85" s="22">
        <v>0</v>
      </c>
      <c r="X85" s="7">
        <v>0</v>
      </c>
      <c r="Y85" s="7">
        <v>0</v>
      </c>
      <c r="Z85" s="13"/>
      <c r="AA85" s="23"/>
      <c r="AB85" s="23"/>
      <c r="AC85" s="23"/>
      <c r="AD85" s="23"/>
      <c r="AE85" s="23"/>
      <c r="AF85" s="23"/>
      <c r="AG85" s="23"/>
      <c r="AH85" s="23"/>
      <c r="AI85" s="23"/>
      <c r="AJ85" s="22"/>
      <c r="AK85" s="22"/>
      <c r="AL85" s="22"/>
      <c r="AM85" s="22"/>
      <c r="AN85" s="23"/>
      <c r="AO85" s="22"/>
      <c r="AP85" s="22"/>
      <c r="AQ85" s="22"/>
      <c r="AR85" s="22"/>
      <c r="AS85" s="22"/>
      <c r="AT85" s="23"/>
      <c r="AU85" s="22"/>
      <c r="AV85" s="22">
        <v>0</v>
      </c>
      <c r="AW85" s="22">
        <v>0</v>
      </c>
      <c r="AX85" s="24">
        <v>0</v>
      </c>
      <c r="AY85" s="24">
        <v>0</v>
      </c>
      <c r="AZ85" s="24">
        <v>0</v>
      </c>
      <c r="BA85" s="24">
        <v>0</v>
      </c>
      <c r="BB85" s="24">
        <v>0</v>
      </c>
      <c r="BC85" s="24">
        <v>0</v>
      </c>
      <c r="BD85" s="24">
        <v>0</v>
      </c>
      <c r="BE85" s="24">
        <v>0</v>
      </c>
      <c r="BF85" s="24">
        <v>0</v>
      </c>
      <c r="BG85" s="8">
        <f t="shared" si="7"/>
        <v>0</v>
      </c>
    </row>
    <row r="86" spans="1:59" ht="12.75">
      <c r="A86" s="123"/>
      <c r="B86" s="138" t="s">
        <v>31</v>
      </c>
      <c r="C86" s="93" t="s">
        <v>81</v>
      </c>
      <c r="D86" s="6" t="s">
        <v>16</v>
      </c>
      <c r="E86" s="19">
        <v>16</v>
      </c>
      <c r="F86" s="8">
        <f t="shared" si="6"/>
        <v>0</v>
      </c>
      <c r="G86" s="22">
        <v>2</v>
      </c>
      <c r="H86" s="22">
        <v>2</v>
      </c>
      <c r="I86" s="22">
        <v>2</v>
      </c>
      <c r="J86" s="22">
        <v>2</v>
      </c>
      <c r="K86" s="22">
        <v>2</v>
      </c>
      <c r="L86" s="22">
        <v>2</v>
      </c>
      <c r="M86" s="22">
        <v>2</v>
      </c>
      <c r="N86" s="22">
        <v>2</v>
      </c>
      <c r="O86" s="23"/>
      <c r="P86" s="23"/>
      <c r="Q86" s="23"/>
      <c r="R86" s="23"/>
      <c r="S86" s="23"/>
      <c r="T86" s="23"/>
      <c r="U86" s="23"/>
      <c r="V86" s="29"/>
      <c r="W86" s="22">
        <v>0</v>
      </c>
      <c r="X86" s="7">
        <v>0</v>
      </c>
      <c r="Y86" s="7">
        <v>0</v>
      </c>
      <c r="Z86" s="13"/>
      <c r="AA86" s="23"/>
      <c r="AB86" s="23"/>
      <c r="AC86" s="23"/>
      <c r="AD86" s="23"/>
      <c r="AE86" s="23"/>
      <c r="AF86" s="23"/>
      <c r="AG86" s="23"/>
      <c r="AH86" s="23"/>
      <c r="AI86" s="23"/>
      <c r="AJ86" s="22"/>
      <c r="AK86" s="22"/>
      <c r="AL86" s="22"/>
      <c r="AM86" s="22"/>
      <c r="AN86" s="23"/>
      <c r="AO86" s="22"/>
      <c r="AP86" s="22"/>
      <c r="AQ86" s="22"/>
      <c r="AR86" s="22"/>
      <c r="AS86" s="22"/>
      <c r="AT86" s="23"/>
      <c r="AU86" s="22"/>
      <c r="AV86" s="22">
        <v>0</v>
      </c>
      <c r="AW86" s="22">
        <v>0</v>
      </c>
      <c r="AX86" s="24">
        <v>0</v>
      </c>
      <c r="AY86" s="24">
        <v>0</v>
      </c>
      <c r="AZ86" s="24">
        <v>0</v>
      </c>
      <c r="BA86" s="24">
        <v>0</v>
      </c>
      <c r="BB86" s="24">
        <v>0</v>
      </c>
      <c r="BC86" s="24">
        <v>0</v>
      </c>
      <c r="BD86" s="24">
        <v>0</v>
      </c>
      <c r="BE86" s="24">
        <v>0</v>
      </c>
      <c r="BF86" s="24">
        <v>0</v>
      </c>
      <c r="BG86" s="8">
        <f t="shared" si="7"/>
        <v>16</v>
      </c>
    </row>
    <row r="87" spans="1:59" ht="12.75">
      <c r="A87" s="123"/>
      <c r="B87" s="139"/>
      <c r="C87" s="94"/>
      <c r="D87" s="6" t="s">
        <v>17</v>
      </c>
      <c r="E87" s="8">
        <f>E86/2</f>
        <v>8</v>
      </c>
      <c r="F87" s="8">
        <f t="shared" si="6"/>
        <v>0</v>
      </c>
      <c r="G87" s="22">
        <v>1</v>
      </c>
      <c r="H87" s="22">
        <v>1</v>
      </c>
      <c r="I87" s="22">
        <v>1</v>
      </c>
      <c r="J87" s="22">
        <v>1</v>
      </c>
      <c r="K87" s="22">
        <v>1</v>
      </c>
      <c r="L87" s="22">
        <v>1</v>
      </c>
      <c r="M87" s="22">
        <v>1</v>
      </c>
      <c r="N87" s="22">
        <v>1</v>
      </c>
      <c r="O87" s="23"/>
      <c r="P87" s="23"/>
      <c r="Q87" s="23"/>
      <c r="R87" s="23"/>
      <c r="S87" s="23"/>
      <c r="T87" s="23"/>
      <c r="U87" s="23"/>
      <c r="V87" s="29"/>
      <c r="W87" s="22">
        <v>0</v>
      </c>
      <c r="X87" s="7">
        <v>0</v>
      </c>
      <c r="Y87" s="7">
        <v>0</v>
      </c>
      <c r="Z87" s="13"/>
      <c r="AA87" s="23"/>
      <c r="AB87" s="23"/>
      <c r="AC87" s="23"/>
      <c r="AD87" s="23"/>
      <c r="AE87" s="23"/>
      <c r="AF87" s="23"/>
      <c r="AG87" s="23"/>
      <c r="AH87" s="23"/>
      <c r="AI87" s="23"/>
      <c r="AJ87" s="22"/>
      <c r="AK87" s="22"/>
      <c r="AL87" s="22"/>
      <c r="AM87" s="22"/>
      <c r="AN87" s="23"/>
      <c r="AO87" s="22"/>
      <c r="AP87" s="22"/>
      <c r="AQ87" s="22"/>
      <c r="AR87" s="22"/>
      <c r="AS87" s="22"/>
      <c r="AT87" s="23"/>
      <c r="AU87" s="22"/>
      <c r="AV87" s="22">
        <v>0</v>
      </c>
      <c r="AW87" s="22">
        <v>0</v>
      </c>
      <c r="AX87" s="24">
        <v>0</v>
      </c>
      <c r="AY87" s="24">
        <v>0</v>
      </c>
      <c r="AZ87" s="24">
        <v>0</v>
      </c>
      <c r="BA87" s="24">
        <v>0</v>
      </c>
      <c r="BB87" s="24">
        <v>0</v>
      </c>
      <c r="BC87" s="24">
        <v>0</v>
      </c>
      <c r="BD87" s="24">
        <v>0</v>
      </c>
      <c r="BE87" s="24">
        <v>0</v>
      </c>
      <c r="BF87" s="24">
        <v>0</v>
      </c>
      <c r="BG87" s="8">
        <f t="shared" si="7"/>
        <v>8</v>
      </c>
    </row>
    <row r="88" spans="1:59" ht="12.75">
      <c r="A88" s="123"/>
      <c r="B88" s="140" t="s">
        <v>32</v>
      </c>
      <c r="C88" s="93" t="s">
        <v>82</v>
      </c>
      <c r="D88" s="6" t="s">
        <v>16</v>
      </c>
      <c r="E88" s="19">
        <v>40</v>
      </c>
      <c r="F88" s="8">
        <f t="shared" si="6"/>
        <v>0</v>
      </c>
      <c r="G88" s="22"/>
      <c r="H88" s="22"/>
      <c r="I88" s="22">
        <v>2</v>
      </c>
      <c r="J88" s="22"/>
      <c r="K88" s="22">
        <v>2</v>
      </c>
      <c r="L88" s="22"/>
      <c r="M88" s="22">
        <v>2</v>
      </c>
      <c r="N88" s="23"/>
      <c r="O88" s="23">
        <v>4</v>
      </c>
      <c r="P88" s="23">
        <v>2</v>
      </c>
      <c r="Q88" s="23"/>
      <c r="R88" s="23"/>
      <c r="S88" s="23"/>
      <c r="T88" s="23"/>
      <c r="U88" s="23"/>
      <c r="V88" s="29"/>
      <c r="W88" s="22">
        <v>0</v>
      </c>
      <c r="X88" s="7">
        <v>0</v>
      </c>
      <c r="Y88" s="7">
        <v>0</v>
      </c>
      <c r="Z88" s="13">
        <v>2</v>
      </c>
      <c r="AA88" s="13">
        <v>2</v>
      </c>
      <c r="AB88" s="13">
        <v>2</v>
      </c>
      <c r="AC88" s="13">
        <v>2</v>
      </c>
      <c r="AD88" s="13">
        <v>2</v>
      </c>
      <c r="AE88" s="13">
        <v>2</v>
      </c>
      <c r="AF88" s="13">
        <v>2</v>
      </c>
      <c r="AG88" s="13">
        <v>2</v>
      </c>
      <c r="AH88" s="13">
        <v>2</v>
      </c>
      <c r="AI88" s="13">
        <v>2</v>
      </c>
      <c r="AJ88" s="13">
        <v>2</v>
      </c>
      <c r="AK88" s="22">
        <v>2</v>
      </c>
      <c r="AL88" s="22">
        <v>2</v>
      </c>
      <c r="AM88" s="22">
        <v>2</v>
      </c>
      <c r="AN88" s="23"/>
      <c r="AO88" s="22"/>
      <c r="AP88" s="22"/>
      <c r="AQ88" s="22"/>
      <c r="AR88" s="22"/>
      <c r="AS88" s="22"/>
      <c r="AT88" s="23"/>
      <c r="AU88" s="22"/>
      <c r="AV88" s="22">
        <v>0</v>
      </c>
      <c r="AW88" s="22">
        <v>0</v>
      </c>
      <c r="AX88" s="24">
        <v>0</v>
      </c>
      <c r="AY88" s="24">
        <v>0</v>
      </c>
      <c r="AZ88" s="24"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24">
        <v>0</v>
      </c>
      <c r="BG88" s="8">
        <f t="shared" si="7"/>
        <v>40</v>
      </c>
    </row>
    <row r="89" spans="1:59" ht="23.25" customHeight="1">
      <c r="A89" s="123"/>
      <c r="B89" s="141"/>
      <c r="C89" s="94"/>
      <c r="D89" s="6" t="s">
        <v>17</v>
      </c>
      <c r="E89" s="8">
        <v>11</v>
      </c>
      <c r="F89" s="8">
        <f t="shared" si="6"/>
        <v>0</v>
      </c>
      <c r="G89" s="22"/>
      <c r="H89" s="22"/>
      <c r="I89" s="22">
        <v>1</v>
      </c>
      <c r="J89" s="22"/>
      <c r="K89" s="22">
        <v>1</v>
      </c>
      <c r="L89" s="22"/>
      <c r="M89" s="22">
        <v>1</v>
      </c>
      <c r="N89" s="23"/>
      <c r="O89" s="23">
        <v>2</v>
      </c>
      <c r="P89" s="23">
        <v>1</v>
      </c>
      <c r="Q89" s="23"/>
      <c r="R89" s="23"/>
      <c r="S89" s="23"/>
      <c r="T89" s="23"/>
      <c r="U89" s="23"/>
      <c r="V89" s="29"/>
      <c r="W89" s="22">
        <v>0</v>
      </c>
      <c r="X89" s="7">
        <v>0</v>
      </c>
      <c r="Y89" s="7">
        <v>0</v>
      </c>
      <c r="Z89" s="13">
        <v>1</v>
      </c>
      <c r="AA89" s="13"/>
      <c r="AB89" s="13"/>
      <c r="AC89" s="13"/>
      <c r="AD89" s="13">
        <v>1</v>
      </c>
      <c r="AE89" s="13"/>
      <c r="AF89" s="13">
        <v>1</v>
      </c>
      <c r="AG89" s="13"/>
      <c r="AH89" s="13">
        <v>1</v>
      </c>
      <c r="AI89" s="13"/>
      <c r="AJ89" s="13"/>
      <c r="AK89" s="13"/>
      <c r="AL89" s="13">
        <v>1</v>
      </c>
      <c r="AM89" s="13"/>
      <c r="AN89" s="23"/>
      <c r="AO89" s="22"/>
      <c r="AP89" s="22"/>
      <c r="AQ89" s="22"/>
      <c r="AR89" s="22"/>
      <c r="AS89" s="22"/>
      <c r="AT89" s="23"/>
      <c r="AU89" s="22"/>
      <c r="AV89" s="22">
        <v>0</v>
      </c>
      <c r="AW89" s="22">
        <v>0</v>
      </c>
      <c r="AX89" s="24">
        <v>0</v>
      </c>
      <c r="AY89" s="24">
        <v>0</v>
      </c>
      <c r="AZ89" s="24">
        <v>0</v>
      </c>
      <c r="BA89" s="24">
        <v>0</v>
      </c>
      <c r="BB89" s="24">
        <v>0</v>
      </c>
      <c r="BC89" s="24">
        <v>0</v>
      </c>
      <c r="BD89" s="24">
        <v>0</v>
      </c>
      <c r="BE89" s="24">
        <v>0</v>
      </c>
      <c r="BF89" s="24">
        <v>0</v>
      </c>
      <c r="BG89" s="8">
        <f t="shared" si="7"/>
        <v>11</v>
      </c>
    </row>
    <row r="90" spans="1:59" ht="12.75">
      <c r="A90" s="123"/>
      <c r="B90" s="57" t="s">
        <v>33</v>
      </c>
      <c r="C90" s="6" t="s">
        <v>144</v>
      </c>
      <c r="D90" s="6" t="s">
        <v>16</v>
      </c>
      <c r="E90" s="19">
        <v>288</v>
      </c>
      <c r="F90" s="8">
        <f t="shared" si="6"/>
        <v>0</v>
      </c>
      <c r="G90" s="22"/>
      <c r="H90" s="22"/>
      <c r="I90" s="22"/>
      <c r="J90" s="22"/>
      <c r="K90" s="22"/>
      <c r="L90" s="22"/>
      <c r="M90" s="22"/>
      <c r="N90" s="23"/>
      <c r="O90" s="23"/>
      <c r="P90" s="23"/>
      <c r="Q90" s="23">
        <v>6</v>
      </c>
      <c r="R90" s="23">
        <v>6</v>
      </c>
      <c r="S90" s="23">
        <v>6</v>
      </c>
      <c r="T90" s="23">
        <v>6</v>
      </c>
      <c r="U90" s="23">
        <v>6</v>
      </c>
      <c r="V90" s="29">
        <v>6</v>
      </c>
      <c r="W90" s="22">
        <v>0</v>
      </c>
      <c r="X90" s="7">
        <v>0</v>
      </c>
      <c r="Y90" s="7">
        <v>0</v>
      </c>
      <c r="Z90" s="13">
        <v>12</v>
      </c>
      <c r="AA90" s="13">
        <v>12</v>
      </c>
      <c r="AB90" s="13">
        <v>12</v>
      </c>
      <c r="AC90" s="13">
        <v>12</v>
      </c>
      <c r="AD90" s="13">
        <v>12</v>
      </c>
      <c r="AE90" s="13">
        <v>12</v>
      </c>
      <c r="AF90" s="13">
        <v>12</v>
      </c>
      <c r="AG90" s="13">
        <v>12</v>
      </c>
      <c r="AH90" s="13">
        <v>12</v>
      </c>
      <c r="AI90" s="13">
        <v>12</v>
      </c>
      <c r="AJ90" s="13">
        <v>12</v>
      </c>
      <c r="AK90" s="13">
        <v>12</v>
      </c>
      <c r="AL90" s="13">
        <v>12</v>
      </c>
      <c r="AM90" s="13">
        <v>12</v>
      </c>
      <c r="AN90" s="13">
        <v>12</v>
      </c>
      <c r="AO90" s="13">
        <v>12</v>
      </c>
      <c r="AP90" s="13">
        <v>12</v>
      </c>
      <c r="AQ90" s="13">
        <v>12</v>
      </c>
      <c r="AR90" s="13">
        <v>6</v>
      </c>
      <c r="AS90" s="13">
        <v>6</v>
      </c>
      <c r="AT90" s="13">
        <v>12</v>
      </c>
      <c r="AU90" s="13">
        <v>12</v>
      </c>
      <c r="AV90" s="22">
        <v>0</v>
      </c>
      <c r="AW90" s="22">
        <v>0</v>
      </c>
      <c r="AX90" s="24">
        <v>0</v>
      </c>
      <c r="AY90" s="24">
        <v>0</v>
      </c>
      <c r="AZ90" s="24">
        <v>0</v>
      </c>
      <c r="BA90" s="24">
        <v>0</v>
      </c>
      <c r="BB90" s="24">
        <v>0</v>
      </c>
      <c r="BC90" s="24">
        <v>0</v>
      </c>
      <c r="BD90" s="24">
        <v>0</v>
      </c>
      <c r="BE90" s="24">
        <v>0</v>
      </c>
      <c r="BF90" s="24">
        <v>0</v>
      </c>
      <c r="BG90" s="8">
        <f t="shared" si="7"/>
        <v>288</v>
      </c>
    </row>
    <row r="91" spans="1:59" ht="12.75">
      <c r="A91" s="123"/>
      <c r="B91" s="57" t="s">
        <v>34</v>
      </c>
      <c r="C91" s="6" t="s">
        <v>145</v>
      </c>
      <c r="D91" s="6" t="s">
        <v>16</v>
      </c>
      <c r="E91" s="19">
        <v>0</v>
      </c>
      <c r="F91" s="8">
        <f t="shared" si="6"/>
        <v>0</v>
      </c>
      <c r="G91" s="22"/>
      <c r="H91" s="22"/>
      <c r="I91" s="22"/>
      <c r="J91" s="22"/>
      <c r="K91" s="22"/>
      <c r="L91" s="22"/>
      <c r="M91" s="22"/>
      <c r="N91" s="23"/>
      <c r="O91" s="23"/>
      <c r="P91" s="23"/>
      <c r="Q91" s="23"/>
      <c r="R91" s="23"/>
      <c r="S91" s="23"/>
      <c r="T91" s="23"/>
      <c r="U91" s="23"/>
      <c r="V91" s="29"/>
      <c r="W91" s="22">
        <v>0</v>
      </c>
      <c r="X91" s="7">
        <v>0</v>
      </c>
      <c r="Y91" s="7">
        <v>0</v>
      </c>
      <c r="Z91" s="13"/>
      <c r="AA91" s="23"/>
      <c r="AB91" s="23"/>
      <c r="AC91" s="23"/>
      <c r="AD91" s="23"/>
      <c r="AE91" s="23"/>
      <c r="AF91" s="23"/>
      <c r="AG91" s="23"/>
      <c r="AH91" s="23"/>
      <c r="AI91" s="23"/>
      <c r="AJ91" s="22"/>
      <c r="AK91" s="22"/>
      <c r="AL91" s="22"/>
      <c r="AM91" s="22"/>
      <c r="AN91" s="23"/>
      <c r="AO91" s="22"/>
      <c r="AP91" s="22"/>
      <c r="AQ91" s="22"/>
      <c r="AR91" s="22"/>
      <c r="AS91" s="22"/>
      <c r="AT91" s="23"/>
      <c r="AU91" s="22"/>
      <c r="AV91" s="22">
        <v>0</v>
      </c>
      <c r="AW91" s="22">
        <v>0</v>
      </c>
      <c r="AX91" s="24">
        <v>0</v>
      </c>
      <c r="AY91" s="24">
        <v>0</v>
      </c>
      <c r="AZ91" s="24">
        <v>0</v>
      </c>
      <c r="BA91" s="24">
        <v>0</v>
      </c>
      <c r="BB91" s="24">
        <v>0</v>
      </c>
      <c r="BC91" s="24">
        <v>0</v>
      </c>
      <c r="BD91" s="24">
        <v>0</v>
      </c>
      <c r="BE91" s="24">
        <v>0</v>
      </c>
      <c r="BF91" s="24">
        <v>0</v>
      </c>
      <c r="BG91" s="8">
        <f t="shared" si="7"/>
        <v>0</v>
      </c>
    </row>
    <row r="92" spans="1:59" ht="12.75">
      <c r="A92" s="123"/>
      <c r="B92" s="142" t="s">
        <v>36</v>
      </c>
      <c r="C92" s="136" t="s">
        <v>83</v>
      </c>
      <c r="D92" s="7" t="s">
        <v>16</v>
      </c>
      <c r="E92" s="8">
        <f>E94+E105+E106</f>
        <v>98</v>
      </c>
      <c r="F92" s="8">
        <f>F94+F105+F106</f>
        <v>0</v>
      </c>
      <c r="G92" s="45"/>
      <c r="H92" s="45"/>
      <c r="I92" s="45"/>
      <c r="J92" s="45"/>
      <c r="K92" s="45"/>
      <c r="L92" s="45"/>
      <c r="M92" s="45"/>
      <c r="N92" s="39"/>
      <c r="O92" s="39"/>
      <c r="P92" s="39"/>
      <c r="Q92" s="39"/>
      <c r="R92" s="39"/>
      <c r="S92" s="39"/>
      <c r="T92" s="39"/>
      <c r="U92" s="39"/>
      <c r="V92" s="46"/>
      <c r="W92" s="22">
        <v>0</v>
      </c>
      <c r="X92" s="7">
        <v>0</v>
      </c>
      <c r="Y92" s="7">
        <v>0</v>
      </c>
      <c r="Z92" s="45"/>
      <c r="AA92" s="39"/>
      <c r="AB92" s="39"/>
      <c r="AC92" s="39"/>
      <c r="AD92" s="39"/>
      <c r="AE92" s="39"/>
      <c r="AF92" s="39"/>
      <c r="AG92" s="39"/>
      <c r="AH92" s="39"/>
      <c r="AI92" s="39"/>
      <c r="AJ92" s="45"/>
      <c r="AK92" s="45"/>
      <c r="AL92" s="45"/>
      <c r="AM92" s="45"/>
      <c r="AN92" s="39"/>
      <c r="AO92" s="45"/>
      <c r="AP92" s="45"/>
      <c r="AQ92" s="45"/>
      <c r="AR92" s="45"/>
      <c r="AS92" s="45"/>
      <c r="AT92" s="39"/>
      <c r="AU92" s="45"/>
      <c r="AV92" s="22">
        <v>0</v>
      </c>
      <c r="AW92" s="22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0</v>
      </c>
      <c r="BF92" s="24">
        <v>0</v>
      </c>
      <c r="BG92" s="8">
        <f t="shared" si="7"/>
        <v>0</v>
      </c>
    </row>
    <row r="93" spans="1:59" ht="12.75">
      <c r="A93" s="123"/>
      <c r="B93" s="143"/>
      <c r="C93" s="137"/>
      <c r="D93" s="7" t="s">
        <v>17</v>
      </c>
      <c r="E93" s="8">
        <f>E95</f>
        <v>60</v>
      </c>
      <c r="F93" s="8">
        <f>F95</f>
        <v>0</v>
      </c>
      <c r="G93" s="45"/>
      <c r="H93" s="45"/>
      <c r="I93" s="45"/>
      <c r="J93" s="45"/>
      <c r="K93" s="45"/>
      <c r="L93" s="45"/>
      <c r="M93" s="45"/>
      <c r="N93" s="39"/>
      <c r="O93" s="39"/>
      <c r="P93" s="39"/>
      <c r="Q93" s="39"/>
      <c r="R93" s="39"/>
      <c r="S93" s="39"/>
      <c r="T93" s="39"/>
      <c r="U93" s="39"/>
      <c r="V93" s="46"/>
      <c r="W93" s="22">
        <v>0</v>
      </c>
      <c r="X93" s="7">
        <v>0</v>
      </c>
      <c r="Y93" s="7">
        <v>0</v>
      </c>
      <c r="Z93" s="45"/>
      <c r="AA93" s="39"/>
      <c r="AB93" s="39"/>
      <c r="AC93" s="39"/>
      <c r="AD93" s="39"/>
      <c r="AE93" s="39"/>
      <c r="AF93" s="39"/>
      <c r="AG93" s="39"/>
      <c r="AH93" s="39"/>
      <c r="AI93" s="39"/>
      <c r="AJ93" s="45"/>
      <c r="AK93" s="45"/>
      <c r="AL93" s="45"/>
      <c r="AM93" s="45"/>
      <c r="AN93" s="39"/>
      <c r="AO93" s="45"/>
      <c r="AP93" s="45"/>
      <c r="AQ93" s="45"/>
      <c r="AR93" s="45"/>
      <c r="AS93" s="45"/>
      <c r="AT93" s="39"/>
      <c r="AU93" s="45"/>
      <c r="AV93" s="22">
        <v>0</v>
      </c>
      <c r="AW93" s="22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8">
        <f t="shared" si="7"/>
        <v>0</v>
      </c>
    </row>
    <row r="94" spans="1:59" ht="12.75">
      <c r="A94" s="123"/>
      <c r="B94" s="144" t="s">
        <v>37</v>
      </c>
      <c r="C94" s="146" t="s">
        <v>84</v>
      </c>
      <c r="D94" s="11" t="s">
        <v>16</v>
      </c>
      <c r="E94" s="19">
        <v>98</v>
      </c>
      <c r="F94" s="8">
        <f t="shared" si="6"/>
        <v>0</v>
      </c>
      <c r="G94" s="5"/>
      <c r="H94" s="5"/>
      <c r="I94" s="5"/>
      <c r="J94" s="5"/>
      <c r="K94" s="5"/>
      <c r="L94" s="5"/>
      <c r="M94" s="5"/>
      <c r="N94" s="6"/>
      <c r="O94" s="6"/>
      <c r="P94" s="6"/>
      <c r="Q94" s="6"/>
      <c r="R94" s="6"/>
      <c r="S94" s="6"/>
      <c r="T94" s="6"/>
      <c r="U94" s="23"/>
      <c r="V94" s="29"/>
      <c r="W94" s="22">
        <v>0</v>
      </c>
      <c r="X94" s="7">
        <v>0</v>
      </c>
      <c r="Y94" s="7">
        <v>0</v>
      </c>
      <c r="Z94" s="13">
        <v>4</v>
      </c>
      <c r="AA94" s="13">
        <v>4</v>
      </c>
      <c r="AB94" s="13">
        <v>4</v>
      </c>
      <c r="AC94" s="13">
        <v>4</v>
      </c>
      <c r="AD94" s="13">
        <v>4</v>
      </c>
      <c r="AE94" s="13">
        <v>4</v>
      </c>
      <c r="AF94" s="13">
        <v>4</v>
      </c>
      <c r="AG94" s="13">
        <v>4</v>
      </c>
      <c r="AH94" s="13">
        <v>4</v>
      </c>
      <c r="AI94" s="13">
        <v>4</v>
      </c>
      <c r="AJ94" s="13">
        <v>4</v>
      </c>
      <c r="AK94" s="13">
        <v>4</v>
      </c>
      <c r="AL94" s="13">
        <v>4</v>
      </c>
      <c r="AM94" s="13">
        <v>4</v>
      </c>
      <c r="AN94" s="13">
        <v>4</v>
      </c>
      <c r="AO94" s="13">
        <v>4</v>
      </c>
      <c r="AP94" s="13">
        <v>4</v>
      </c>
      <c r="AQ94" s="13">
        <v>4</v>
      </c>
      <c r="AR94" s="13">
        <v>10</v>
      </c>
      <c r="AS94" s="13">
        <v>8</v>
      </c>
      <c r="AT94" s="13">
        <v>4</v>
      </c>
      <c r="AU94" s="13">
        <v>4</v>
      </c>
      <c r="AV94" s="22">
        <v>0</v>
      </c>
      <c r="AW94" s="22">
        <v>0</v>
      </c>
      <c r="AX94" s="24">
        <v>0</v>
      </c>
      <c r="AY94" s="24">
        <v>0</v>
      </c>
      <c r="AZ94" s="24">
        <v>0</v>
      </c>
      <c r="BA94" s="24">
        <v>0</v>
      </c>
      <c r="BB94" s="24">
        <v>0</v>
      </c>
      <c r="BC94" s="24">
        <v>0</v>
      </c>
      <c r="BD94" s="24">
        <v>0</v>
      </c>
      <c r="BE94" s="24">
        <v>0</v>
      </c>
      <c r="BF94" s="24">
        <v>0</v>
      </c>
      <c r="BG94" s="8">
        <f t="shared" si="7"/>
        <v>98</v>
      </c>
    </row>
    <row r="95" spans="1:59" ht="27" customHeight="1">
      <c r="A95" s="123"/>
      <c r="B95" s="145"/>
      <c r="C95" s="147"/>
      <c r="D95" s="11" t="s">
        <v>17</v>
      </c>
      <c r="E95" s="8">
        <v>60</v>
      </c>
      <c r="F95" s="8">
        <f>E95-BG95</f>
        <v>0</v>
      </c>
      <c r="G95" s="5"/>
      <c r="H95" s="5"/>
      <c r="I95" s="5"/>
      <c r="J95" s="5"/>
      <c r="K95" s="5"/>
      <c r="L95" s="5"/>
      <c r="M95" s="5"/>
      <c r="N95" s="6"/>
      <c r="O95" s="6"/>
      <c r="P95" s="6"/>
      <c r="Q95" s="6"/>
      <c r="R95" s="6"/>
      <c r="S95" s="6"/>
      <c r="T95" s="6"/>
      <c r="U95" s="23"/>
      <c r="V95" s="29"/>
      <c r="W95" s="22">
        <v>0</v>
      </c>
      <c r="X95" s="7">
        <v>0</v>
      </c>
      <c r="Y95" s="7">
        <v>0</v>
      </c>
      <c r="Z95" s="13">
        <v>2</v>
      </c>
      <c r="AA95" s="13">
        <v>3</v>
      </c>
      <c r="AB95" s="13">
        <v>2</v>
      </c>
      <c r="AC95" s="13">
        <v>3</v>
      </c>
      <c r="AD95" s="13">
        <v>2</v>
      </c>
      <c r="AE95" s="13">
        <v>3</v>
      </c>
      <c r="AF95" s="13">
        <v>2</v>
      </c>
      <c r="AG95" s="13">
        <v>3</v>
      </c>
      <c r="AH95" s="13">
        <v>2</v>
      </c>
      <c r="AI95" s="13">
        <v>3</v>
      </c>
      <c r="AJ95" s="13">
        <v>3</v>
      </c>
      <c r="AK95" s="13">
        <v>3</v>
      </c>
      <c r="AL95" s="13">
        <v>2</v>
      </c>
      <c r="AM95" s="13">
        <v>4</v>
      </c>
      <c r="AN95" s="13">
        <v>2</v>
      </c>
      <c r="AO95" s="13">
        <v>2</v>
      </c>
      <c r="AP95" s="13">
        <v>2</v>
      </c>
      <c r="AQ95" s="13">
        <v>2</v>
      </c>
      <c r="AR95" s="13">
        <v>7</v>
      </c>
      <c r="AS95" s="13">
        <v>4</v>
      </c>
      <c r="AT95" s="13">
        <v>2</v>
      </c>
      <c r="AU95" s="13">
        <v>2</v>
      </c>
      <c r="AV95" s="22">
        <v>0</v>
      </c>
      <c r="AW95" s="22">
        <v>0</v>
      </c>
      <c r="AX95" s="24">
        <v>0</v>
      </c>
      <c r="AY95" s="24">
        <v>0</v>
      </c>
      <c r="AZ95" s="24">
        <v>0</v>
      </c>
      <c r="BA95" s="24">
        <v>0</v>
      </c>
      <c r="BB95" s="24">
        <v>0</v>
      </c>
      <c r="BC95" s="24">
        <v>0</v>
      </c>
      <c r="BD95" s="24">
        <v>0</v>
      </c>
      <c r="BE95" s="24">
        <v>0</v>
      </c>
      <c r="BF95" s="24">
        <v>0</v>
      </c>
      <c r="BG95" s="8">
        <f t="shared" si="7"/>
        <v>60</v>
      </c>
    </row>
    <row r="96" spans="1:59" ht="12.75" hidden="1">
      <c r="A96" s="123"/>
      <c r="B96" s="138"/>
      <c r="C96" s="93" t="s">
        <v>90</v>
      </c>
      <c r="D96" s="93" t="s">
        <v>16</v>
      </c>
      <c r="E96" s="154"/>
      <c r="F96" s="91">
        <f>E96-BG96</f>
        <v>0</v>
      </c>
      <c r="G96" s="5"/>
      <c r="H96" s="5"/>
      <c r="I96" s="5"/>
      <c r="J96" s="5"/>
      <c r="K96" s="5"/>
      <c r="L96" s="5"/>
      <c r="M96" s="5"/>
      <c r="N96" s="6"/>
      <c r="O96" s="6"/>
      <c r="P96" s="6"/>
      <c r="Q96" s="6"/>
      <c r="R96" s="6"/>
      <c r="S96" s="6"/>
      <c r="T96" s="6"/>
      <c r="U96" s="23"/>
      <c r="V96" s="29"/>
      <c r="W96" s="22">
        <v>0</v>
      </c>
      <c r="X96" s="7">
        <v>0</v>
      </c>
      <c r="Y96" s="7">
        <v>0</v>
      </c>
      <c r="Z96" s="13"/>
      <c r="AA96" s="6"/>
      <c r="AB96" s="23"/>
      <c r="AC96" s="23"/>
      <c r="AD96" s="23"/>
      <c r="AE96" s="6"/>
      <c r="AF96" s="6"/>
      <c r="AG96" s="23"/>
      <c r="AH96" s="23"/>
      <c r="AI96" s="6"/>
      <c r="AJ96" s="5"/>
      <c r="AK96" s="5"/>
      <c r="AL96" s="5"/>
      <c r="AM96" s="5"/>
      <c r="AN96" s="6"/>
      <c r="AO96" s="22"/>
      <c r="AP96" s="22"/>
      <c r="AQ96" s="22"/>
      <c r="AR96" s="22"/>
      <c r="AS96" s="22"/>
      <c r="AT96" s="6"/>
      <c r="AU96" s="22"/>
      <c r="AV96" s="22">
        <v>0</v>
      </c>
      <c r="AW96" s="22">
        <v>0</v>
      </c>
      <c r="AX96" s="24">
        <v>0</v>
      </c>
      <c r="AY96" s="24">
        <v>0</v>
      </c>
      <c r="AZ96" s="24">
        <v>0</v>
      </c>
      <c r="BA96" s="24">
        <v>0</v>
      </c>
      <c r="BB96" s="24">
        <v>0</v>
      </c>
      <c r="BC96" s="24">
        <v>0</v>
      </c>
      <c r="BD96" s="24">
        <v>0</v>
      </c>
      <c r="BE96" s="24">
        <v>0</v>
      </c>
      <c r="BF96" s="24">
        <v>0</v>
      </c>
      <c r="BG96" s="8">
        <f t="shared" si="7"/>
        <v>0</v>
      </c>
    </row>
    <row r="97" spans="1:59" ht="12.75" hidden="1">
      <c r="A97" s="123"/>
      <c r="B97" s="139"/>
      <c r="C97" s="94"/>
      <c r="D97" s="94"/>
      <c r="E97" s="155"/>
      <c r="F97" s="92"/>
      <c r="G97" s="5"/>
      <c r="H97" s="5"/>
      <c r="I97" s="5"/>
      <c r="J97" s="5"/>
      <c r="K97" s="5"/>
      <c r="L97" s="5"/>
      <c r="M97" s="5"/>
      <c r="N97" s="6"/>
      <c r="O97" s="6"/>
      <c r="P97" s="6"/>
      <c r="Q97" s="6"/>
      <c r="R97" s="6"/>
      <c r="S97" s="6"/>
      <c r="T97" s="6"/>
      <c r="U97" s="23"/>
      <c r="V97" s="29"/>
      <c r="W97" s="22">
        <v>0</v>
      </c>
      <c r="X97" s="7">
        <v>0</v>
      </c>
      <c r="Y97" s="7">
        <v>0</v>
      </c>
      <c r="Z97" s="13"/>
      <c r="AA97" s="6"/>
      <c r="AB97" s="23"/>
      <c r="AC97" s="23"/>
      <c r="AD97" s="23"/>
      <c r="AE97" s="6"/>
      <c r="AF97" s="6"/>
      <c r="AG97" s="23"/>
      <c r="AH97" s="23"/>
      <c r="AI97" s="6"/>
      <c r="AJ97" s="5"/>
      <c r="AK97" s="5"/>
      <c r="AL97" s="5"/>
      <c r="AM97" s="5"/>
      <c r="AN97" s="6"/>
      <c r="AO97" s="22"/>
      <c r="AP97" s="22"/>
      <c r="AQ97" s="22"/>
      <c r="AR97" s="22"/>
      <c r="AS97" s="22"/>
      <c r="AT97" s="6"/>
      <c r="AU97" s="22"/>
      <c r="AV97" s="22">
        <v>0</v>
      </c>
      <c r="AW97" s="22">
        <v>0</v>
      </c>
      <c r="AX97" s="24">
        <v>0</v>
      </c>
      <c r="AY97" s="24">
        <v>0</v>
      </c>
      <c r="AZ97" s="24">
        <v>0</v>
      </c>
      <c r="BA97" s="24">
        <v>0</v>
      </c>
      <c r="BB97" s="24">
        <v>0</v>
      </c>
      <c r="BC97" s="24">
        <v>0</v>
      </c>
      <c r="BD97" s="24">
        <v>0</v>
      </c>
      <c r="BE97" s="24">
        <v>0</v>
      </c>
      <c r="BF97" s="24">
        <v>0</v>
      </c>
      <c r="BG97" s="8">
        <f t="shared" si="7"/>
        <v>0</v>
      </c>
    </row>
    <row r="98" spans="1:59" ht="26.25" hidden="1">
      <c r="A98" s="123"/>
      <c r="B98" s="50"/>
      <c r="C98" s="28" t="s">
        <v>91</v>
      </c>
      <c r="D98" s="6" t="s">
        <v>16</v>
      </c>
      <c r="E98" s="44"/>
      <c r="F98" s="8">
        <f aca="true" t="shared" si="8" ref="F98:F125">E98-BG98</f>
        <v>0</v>
      </c>
      <c r="G98" s="5"/>
      <c r="H98" s="5"/>
      <c r="I98" s="5"/>
      <c r="J98" s="5"/>
      <c r="K98" s="5"/>
      <c r="L98" s="5"/>
      <c r="M98" s="5"/>
      <c r="N98" s="6"/>
      <c r="O98" s="6"/>
      <c r="P98" s="6"/>
      <c r="Q98" s="6"/>
      <c r="R98" s="6"/>
      <c r="S98" s="6"/>
      <c r="T98" s="6"/>
      <c r="U98" s="23"/>
      <c r="V98" s="29"/>
      <c r="W98" s="22">
        <v>0</v>
      </c>
      <c r="X98" s="7">
        <v>0</v>
      </c>
      <c r="Y98" s="7">
        <v>0</v>
      </c>
      <c r="Z98" s="13"/>
      <c r="AA98" s="6"/>
      <c r="AB98" s="23"/>
      <c r="AC98" s="23"/>
      <c r="AD98" s="23"/>
      <c r="AE98" s="6"/>
      <c r="AF98" s="6"/>
      <c r="AG98" s="23"/>
      <c r="AH98" s="23"/>
      <c r="AI98" s="6"/>
      <c r="AJ98" s="5"/>
      <c r="AK98" s="5"/>
      <c r="AL98" s="5"/>
      <c r="AM98" s="5"/>
      <c r="AN98" s="6"/>
      <c r="AO98" s="22"/>
      <c r="AP98" s="22"/>
      <c r="AQ98" s="22"/>
      <c r="AR98" s="22"/>
      <c r="AS98" s="22"/>
      <c r="AT98" s="6"/>
      <c r="AU98" s="22"/>
      <c r="AV98" s="22">
        <v>0</v>
      </c>
      <c r="AW98" s="22">
        <v>0</v>
      </c>
      <c r="AX98" s="24">
        <v>0</v>
      </c>
      <c r="AY98" s="24">
        <v>0</v>
      </c>
      <c r="AZ98" s="24">
        <v>0</v>
      </c>
      <c r="BA98" s="24">
        <v>0</v>
      </c>
      <c r="BB98" s="24">
        <v>0</v>
      </c>
      <c r="BC98" s="24">
        <v>0</v>
      </c>
      <c r="BD98" s="24">
        <v>0</v>
      </c>
      <c r="BE98" s="24">
        <v>0</v>
      </c>
      <c r="BF98" s="24">
        <v>0</v>
      </c>
      <c r="BG98" s="8">
        <f t="shared" si="7"/>
        <v>0</v>
      </c>
    </row>
    <row r="99" spans="1:59" ht="26.25" hidden="1">
      <c r="A99" s="123"/>
      <c r="B99" s="50"/>
      <c r="C99" s="28" t="s">
        <v>92</v>
      </c>
      <c r="D99" s="6" t="s">
        <v>16</v>
      </c>
      <c r="E99" s="44"/>
      <c r="F99" s="8">
        <f t="shared" si="8"/>
        <v>0</v>
      </c>
      <c r="G99" s="5"/>
      <c r="H99" s="5"/>
      <c r="I99" s="5"/>
      <c r="J99" s="5"/>
      <c r="K99" s="5"/>
      <c r="L99" s="5"/>
      <c r="M99" s="5"/>
      <c r="N99" s="6"/>
      <c r="O99" s="6"/>
      <c r="P99" s="6"/>
      <c r="Q99" s="6"/>
      <c r="R99" s="6"/>
      <c r="S99" s="6"/>
      <c r="T99" s="6"/>
      <c r="U99" s="23"/>
      <c r="V99" s="29"/>
      <c r="W99" s="22">
        <v>0</v>
      </c>
      <c r="X99" s="7">
        <v>0</v>
      </c>
      <c r="Y99" s="7">
        <v>0</v>
      </c>
      <c r="Z99" s="13"/>
      <c r="AA99" s="6"/>
      <c r="AB99" s="23"/>
      <c r="AC99" s="23"/>
      <c r="AD99" s="23"/>
      <c r="AE99" s="6"/>
      <c r="AF99" s="6"/>
      <c r="AG99" s="23"/>
      <c r="AH99" s="23"/>
      <c r="AI99" s="6"/>
      <c r="AJ99" s="5"/>
      <c r="AK99" s="5"/>
      <c r="AL99" s="5"/>
      <c r="AM99" s="5"/>
      <c r="AN99" s="6"/>
      <c r="AO99" s="22"/>
      <c r="AP99" s="22"/>
      <c r="AQ99" s="22"/>
      <c r="AR99" s="22"/>
      <c r="AS99" s="22"/>
      <c r="AT99" s="6"/>
      <c r="AU99" s="22"/>
      <c r="AV99" s="22">
        <v>0</v>
      </c>
      <c r="AW99" s="22">
        <v>0</v>
      </c>
      <c r="AX99" s="24">
        <v>0</v>
      </c>
      <c r="AY99" s="24">
        <v>0</v>
      </c>
      <c r="AZ99" s="24">
        <v>0</v>
      </c>
      <c r="BA99" s="24">
        <v>0</v>
      </c>
      <c r="BB99" s="24">
        <v>0</v>
      </c>
      <c r="BC99" s="24">
        <v>0</v>
      </c>
      <c r="BD99" s="24">
        <v>0</v>
      </c>
      <c r="BE99" s="24">
        <v>0</v>
      </c>
      <c r="BF99" s="24">
        <v>0</v>
      </c>
      <c r="BG99" s="8">
        <f t="shared" si="7"/>
        <v>0</v>
      </c>
    </row>
    <row r="100" spans="1:59" ht="26.25" hidden="1">
      <c r="A100" s="123"/>
      <c r="B100" s="50"/>
      <c r="C100" s="28" t="s">
        <v>93</v>
      </c>
      <c r="D100" s="6" t="s">
        <v>16</v>
      </c>
      <c r="E100" s="44"/>
      <c r="F100" s="8">
        <f t="shared" si="8"/>
        <v>0</v>
      </c>
      <c r="G100" s="5"/>
      <c r="H100" s="5"/>
      <c r="I100" s="5"/>
      <c r="J100" s="5"/>
      <c r="K100" s="5"/>
      <c r="L100" s="5"/>
      <c r="M100" s="5"/>
      <c r="N100" s="6"/>
      <c r="O100" s="6"/>
      <c r="P100" s="6"/>
      <c r="Q100" s="6"/>
      <c r="R100" s="6"/>
      <c r="S100" s="6"/>
      <c r="T100" s="6"/>
      <c r="U100" s="23"/>
      <c r="V100" s="29"/>
      <c r="W100" s="22">
        <v>0</v>
      </c>
      <c r="X100" s="7">
        <v>0</v>
      </c>
      <c r="Y100" s="7">
        <v>0</v>
      </c>
      <c r="Z100" s="13"/>
      <c r="AA100" s="6"/>
      <c r="AB100" s="23"/>
      <c r="AC100" s="23"/>
      <c r="AD100" s="23"/>
      <c r="AE100" s="6"/>
      <c r="AF100" s="6"/>
      <c r="AG100" s="23"/>
      <c r="AH100" s="23"/>
      <c r="AI100" s="6"/>
      <c r="AJ100" s="5"/>
      <c r="AK100" s="5"/>
      <c r="AL100" s="5"/>
      <c r="AM100" s="5"/>
      <c r="AN100" s="6"/>
      <c r="AO100" s="22"/>
      <c r="AP100" s="22"/>
      <c r="AQ100" s="22"/>
      <c r="AR100" s="22"/>
      <c r="AS100" s="22"/>
      <c r="AT100" s="6"/>
      <c r="AU100" s="22"/>
      <c r="AV100" s="22">
        <v>0</v>
      </c>
      <c r="AW100" s="22">
        <v>0</v>
      </c>
      <c r="AX100" s="24">
        <v>0</v>
      </c>
      <c r="AY100" s="24">
        <v>0</v>
      </c>
      <c r="AZ100" s="24">
        <v>0</v>
      </c>
      <c r="BA100" s="24">
        <v>0</v>
      </c>
      <c r="BB100" s="24">
        <v>0</v>
      </c>
      <c r="BC100" s="24">
        <v>0</v>
      </c>
      <c r="BD100" s="24">
        <v>0</v>
      </c>
      <c r="BE100" s="24">
        <v>0</v>
      </c>
      <c r="BF100" s="24">
        <v>0</v>
      </c>
      <c r="BG100" s="8">
        <f t="shared" si="7"/>
        <v>0</v>
      </c>
    </row>
    <row r="101" spans="1:59" ht="24" customHeight="1" hidden="1">
      <c r="A101" s="123"/>
      <c r="B101" s="50"/>
      <c r="C101" s="28" t="s">
        <v>94</v>
      </c>
      <c r="D101" s="6" t="s">
        <v>16</v>
      </c>
      <c r="E101" s="44"/>
      <c r="F101" s="8">
        <f t="shared" si="8"/>
        <v>0</v>
      </c>
      <c r="G101" s="5"/>
      <c r="H101" s="5"/>
      <c r="I101" s="5"/>
      <c r="J101" s="5"/>
      <c r="K101" s="5"/>
      <c r="L101" s="5"/>
      <c r="M101" s="5"/>
      <c r="N101" s="6"/>
      <c r="O101" s="6"/>
      <c r="P101" s="6"/>
      <c r="Q101" s="6"/>
      <c r="R101" s="6"/>
      <c r="S101" s="6"/>
      <c r="T101" s="6"/>
      <c r="U101" s="23"/>
      <c r="V101" s="29"/>
      <c r="W101" s="22">
        <v>0</v>
      </c>
      <c r="X101" s="7">
        <v>0</v>
      </c>
      <c r="Y101" s="7">
        <v>0</v>
      </c>
      <c r="Z101" s="13"/>
      <c r="AA101" s="6"/>
      <c r="AB101" s="23"/>
      <c r="AC101" s="23"/>
      <c r="AD101" s="23"/>
      <c r="AE101" s="6"/>
      <c r="AF101" s="6"/>
      <c r="AG101" s="23"/>
      <c r="AH101" s="23"/>
      <c r="AI101" s="6"/>
      <c r="AJ101" s="5"/>
      <c r="AK101" s="5"/>
      <c r="AL101" s="5"/>
      <c r="AM101" s="5"/>
      <c r="AN101" s="6"/>
      <c r="AO101" s="22"/>
      <c r="AP101" s="22"/>
      <c r="AQ101" s="22"/>
      <c r="AR101" s="22"/>
      <c r="AS101" s="22"/>
      <c r="AT101" s="6"/>
      <c r="AU101" s="22"/>
      <c r="AV101" s="22">
        <v>0</v>
      </c>
      <c r="AW101" s="22">
        <v>0</v>
      </c>
      <c r="AX101" s="24">
        <v>0</v>
      </c>
      <c r="AY101" s="24">
        <v>0</v>
      </c>
      <c r="AZ101" s="24">
        <v>0</v>
      </c>
      <c r="BA101" s="24">
        <v>0</v>
      </c>
      <c r="BB101" s="24">
        <v>0</v>
      </c>
      <c r="BC101" s="24">
        <v>0</v>
      </c>
      <c r="BD101" s="24">
        <v>0</v>
      </c>
      <c r="BE101" s="24">
        <v>0</v>
      </c>
      <c r="BF101" s="24">
        <v>0</v>
      </c>
      <c r="BG101" s="8">
        <f t="shared" si="7"/>
        <v>0</v>
      </c>
    </row>
    <row r="102" spans="1:59" ht="39" hidden="1">
      <c r="A102" s="123"/>
      <c r="B102" s="50"/>
      <c r="C102" s="28" t="s">
        <v>95</v>
      </c>
      <c r="D102" s="6" t="s">
        <v>16</v>
      </c>
      <c r="E102" s="44"/>
      <c r="F102" s="8">
        <f t="shared" si="8"/>
        <v>0</v>
      </c>
      <c r="G102" s="5"/>
      <c r="H102" s="5"/>
      <c r="I102" s="5"/>
      <c r="J102" s="5"/>
      <c r="K102" s="5"/>
      <c r="L102" s="5"/>
      <c r="M102" s="5"/>
      <c r="N102" s="6"/>
      <c r="O102" s="6"/>
      <c r="P102" s="6"/>
      <c r="Q102" s="6"/>
      <c r="R102" s="6"/>
      <c r="S102" s="6"/>
      <c r="T102" s="6"/>
      <c r="U102" s="23"/>
      <c r="V102" s="29"/>
      <c r="W102" s="22">
        <v>0</v>
      </c>
      <c r="X102" s="7">
        <v>0</v>
      </c>
      <c r="Y102" s="7">
        <v>0</v>
      </c>
      <c r="Z102" s="13"/>
      <c r="AA102" s="6"/>
      <c r="AB102" s="23"/>
      <c r="AC102" s="23"/>
      <c r="AD102" s="23"/>
      <c r="AE102" s="6"/>
      <c r="AF102" s="6"/>
      <c r="AG102" s="23"/>
      <c r="AH102" s="23"/>
      <c r="AI102" s="6"/>
      <c r="AJ102" s="5"/>
      <c r="AK102" s="5"/>
      <c r="AL102" s="5"/>
      <c r="AM102" s="5"/>
      <c r="AN102" s="6"/>
      <c r="AO102" s="22"/>
      <c r="AP102" s="22"/>
      <c r="AQ102" s="22"/>
      <c r="AR102" s="22"/>
      <c r="AS102" s="22"/>
      <c r="AT102" s="6"/>
      <c r="AU102" s="22"/>
      <c r="AV102" s="22">
        <v>0</v>
      </c>
      <c r="AW102" s="22">
        <v>0</v>
      </c>
      <c r="AX102" s="24">
        <v>0</v>
      </c>
      <c r="AY102" s="24">
        <v>0</v>
      </c>
      <c r="AZ102" s="24">
        <v>0</v>
      </c>
      <c r="BA102" s="24">
        <v>0</v>
      </c>
      <c r="BB102" s="24">
        <v>0</v>
      </c>
      <c r="BC102" s="24">
        <v>0</v>
      </c>
      <c r="BD102" s="24">
        <v>0</v>
      </c>
      <c r="BE102" s="24">
        <v>0</v>
      </c>
      <c r="BF102" s="24">
        <v>0</v>
      </c>
      <c r="BG102" s="8">
        <f t="shared" si="7"/>
        <v>0</v>
      </c>
    </row>
    <row r="103" spans="1:59" ht="26.25" hidden="1">
      <c r="A103" s="123"/>
      <c r="B103" s="50"/>
      <c r="C103" s="28" t="s">
        <v>96</v>
      </c>
      <c r="D103" s="6" t="s">
        <v>16</v>
      </c>
      <c r="E103" s="44"/>
      <c r="F103" s="8">
        <f t="shared" si="8"/>
        <v>0</v>
      </c>
      <c r="G103" s="5"/>
      <c r="H103" s="5"/>
      <c r="I103" s="5"/>
      <c r="J103" s="5"/>
      <c r="K103" s="5"/>
      <c r="L103" s="5"/>
      <c r="M103" s="5"/>
      <c r="N103" s="6"/>
      <c r="O103" s="6"/>
      <c r="P103" s="6"/>
      <c r="Q103" s="6"/>
      <c r="R103" s="6"/>
      <c r="S103" s="6"/>
      <c r="T103" s="6"/>
      <c r="U103" s="23"/>
      <c r="V103" s="29"/>
      <c r="W103" s="22">
        <v>0</v>
      </c>
      <c r="X103" s="7">
        <v>0</v>
      </c>
      <c r="Y103" s="7">
        <v>0</v>
      </c>
      <c r="Z103" s="13"/>
      <c r="AA103" s="6"/>
      <c r="AB103" s="23"/>
      <c r="AC103" s="23"/>
      <c r="AD103" s="23"/>
      <c r="AE103" s="6"/>
      <c r="AF103" s="6"/>
      <c r="AG103" s="23"/>
      <c r="AH103" s="23"/>
      <c r="AI103" s="6"/>
      <c r="AJ103" s="5"/>
      <c r="AK103" s="5"/>
      <c r="AL103" s="5"/>
      <c r="AM103" s="5"/>
      <c r="AN103" s="6"/>
      <c r="AO103" s="22"/>
      <c r="AP103" s="22"/>
      <c r="AQ103" s="22"/>
      <c r="AR103" s="22"/>
      <c r="AS103" s="22"/>
      <c r="AT103" s="6"/>
      <c r="AU103" s="22"/>
      <c r="AV103" s="22">
        <v>0</v>
      </c>
      <c r="AW103" s="22">
        <v>0</v>
      </c>
      <c r="AX103" s="24">
        <v>0</v>
      </c>
      <c r="AY103" s="24">
        <v>0</v>
      </c>
      <c r="AZ103" s="24">
        <v>0</v>
      </c>
      <c r="BA103" s="24">
        <v>0</v>
      </c>
      <c r="BB103" s="24">
        <v>0</v>
      </c>
      <c r="BC103" s="24">
        <v>0</v>
      </c>
      <c r="BD103" s="24">
        <v>0</v>
      </c>
      <c r="BE103" s="24">
        <v>0</v>
      </c>
      <c r="BF103" s="24">
        <v>0</v>
      </c>
      <c r="BG103" s="8">
        <f t="shared" si="7"/>
        <v>0</v>
      </c>
    </row>
    <row r="104" spans="1:59" ht="26.25" hidden="1">
      <c r="A104" s="123"/>
      <c r="B104" s="50"/>
      <c r="C104" s="28" t="s">
        <v>97</v>
      </c>
      <c r="D104" s="6" t="s">
        <v>16</v>
      </c>
      <c r="E104" s="44"/>
      <c r="F104" s="8">
        <f t="shared" si="8"/>
        <v>0</v>
      </c>
      <c r="G104" s="5"/>
      <c r="H104" s="5"/>
      <c r="I104" s="5"/>
      <c r="J104" s="5"/>
      <c r="K104" s="5"/>
      <c r="L104" s="5"/>
      <c r="M104" s="5"/>
      <c r="N104" s="6"/>
      <c r="O104" s="6"/>
      <c r="P104" s="6"/>
      <c r="Q104" s="6"/>
      <c r="R104" s="6"/>
      <c r="S104" s="6"/>
      <c r="T104" s="6"/>
      <c r="U104" s="23"/>
      <c r="V104" s="29"/>
      <c r="W104" s="22">
        <v>0</v>
      </c>
      <c r="X104" s="7">
        <v>0</v>
      </c>
      <c r="Y104" s="7">
        <v>0</v>
      </c>
      <c r="Z104" s="13"/>
      <c r="AA104" s="6"/>
      <c r="AB104" s="23"/>
      <c r="AC104" s="23"/>
      <c r="AD104" s="23"/>
      <c r="AE104" s="6"/>
      <c r="AF104" s="6"/>
      <c r="AG104" s="23"/>
      <c r="AH104" s="23"/>
      <c r="AI104" s="6"/>
      <c r="AJ104" s="5"/>
      <c r="AK104" s="5"/>
      <c r="AL104" s="5"/>
      <c r="AM104" s="5"/>
      <c r="AN104" s="6"/>
      <c r="AO104" s="22"/>
      <c r="AP104" s="22"/>
      <c r="AQ104" s="22"/>
      <c r="AR104" s="22"/>
      <c r="AS104" s="22"/>
      <c r="AT104" s="6"/>
      <c r="AU104" s="22"/>
      <c r="AV104" s="22">
        <v>0</v>
      </c>
      <c r="AW104" s="22">
        <v>0</v>
      </c>
      <c r="AX104" s="24">
        <v>0</v>
      </c>
      <c r="AY104" s="24">
        <v>0</v>
      </c>
      <c r="AZ104" s="24">
        <v>0</v>
      </c>
      <c r="BA104" s="24">
        <v>0</v>
      </c>
      <c r="BB104" s="24">
        <v>0</v>
      </c>
      <c r="BC104" s="24">
        <v>0</v>
      </c>
      <c r="BD104" s="24">
        <v>0</v>
      </c>
      <c r="BE104" s="24">
        <v>0</v>
      </c>
      <c r="BF104" s="24">
        <v>0</v>
      </c>
      <c r="BG104" s="8">
        <f t="shared" si="7"/>
        <v>0</v>
      </c>
    </row>
    <row r="105" spans="1:59" ht="12.75">
      <c r="A105" s="123"/>
      <c r="B105" s="57" t="s">
        <v>38</v>
      </c>
      <c r="C105" s="6" t="s">
        <v>144</v>
      </c>
      <c r="D105" s="6" t="s">
        <v>16</v>
      </c>
      <c r="E105" s="19">
        <v>0</v>
      </c>
      <c r="F105" s="8">
        <f t="shared" si="8"/>
        <v>0</v>
      </c>
      <c r="G105" s="5"/>
      <c r="H105" s="5"/>
      <c r="I105" s="5"/>
      <c r="J105" s="5"/>
      <c r="K105" s="5"/>
      <c r="L105" s="5"/>
      <c r="M105" s="5"/>
      <c r="N105" s="6"/>
      <c r="O105" s="6"/>
      <c r="P105" s="6"/>
      <c r="Q105" s="6"/>
      <c r="R105" s="6"/>
      <c r="S105" s="6"/>
      <c r="T105" s="6"/>
      <c r="U105" s="23"/>
      <c r="V105" s="29"/>
      <c r="W105" s="22">
        <v>0</v>
      </c>
      <c r="X105" s="7">
        <v>0</v>
      </c>
      <c r="Y105" s="7">
        <v>0</v>
      </c>
      <c r="Z105" s="13"/>
      <c r="AA105" s="6"/>
      <c r="AB105" s="23"/>
      <c r="AC105" s="23"/>
      <c r="AD105" s="23"/>
      <c r="AE105" s="6"/>
      <c r="AF105" s="6"/>
      <c r="AG105" s="23"/>
      <c r="AH105" s="23"/>
      <c r="AI105" s="6"/>
      <c r="AJ105" s="5"/>
      <c r="AK105" s="5"/>
      <c r="AL105" s="5"/>
      <c r="AM105" s="5"/>
      <c r="AN105" s="6"/>
      <c r="AO105" s="22"/>
      <c r="AP105" s="22"/>
      <c r="AQ105" s="22"/>
      <c r="AR105" s="22"/>
      <c r="AS105" s="22"/>
      <c r="AT105" s="6"/>
      <c r="AU105" s="22"/>
      <c r="AV105" s="22">
        <v>0</v>
      </c>
      <c r="AW105" s="22">
        <v>0</v>
      </c>
      <c r="AX105" s="24">
        <v>0</v>
      </c>
      <c r="AY105" s="24">
        <v>0</v>
      </c>
      <c r="AZ105" s="24">
        <v>0</v>
      </c>
      <c r="BA105" s="24">
        <v>0</v>
      </c>
      <c r="BB105" s="24">
        <v>0</v>
      </c>
      <c r="BC105" s="24">
        <v>0</v>
      </c>
      <c r="BD105" s="24">
        <v>0</v>
      </c>
      <c r="BE105" s="24">
        <v>0</v>
      </c>
      <c r="BF105" s="24">
        <v>0</v>
      </c>
      <c r="BG105" s="8">
        <f t="shared" si="7"/>
        <v>0</v>
      </c>
    </row>
    <row r="106" spans="1:59" ht="12.75">
      <c r="A106" s="123"/>
      <c r="B106" s="57" t="s">
        <v>39</v>
      </c>
      <c r="C106" s="6" t="s">
        <v>145</v>
      </c>
      <c r="D106" s="6" t="s">
        <v>16</v>
      </c>
      <c r="E106" s="19">
        <v>0</v>
      </c>
      <c r="F106" s="8">
        <f t="shared" si="8"/>
        <v>0</v>
      </c>
      <c r="G106" s="5"/>
      <c r="H106" s="5"/>
      <c r="I106" s="5"/>
      <c r="J106" s="5"/>
      <c r="K106" s="5"/>
      <c r="L106" s="5"/>
      <c r="M106" s="5"/>
      <c r="N106" s="6"/>
      <c r="O106" s="6"/>
      <c r="P106" s="6"/>
      <c r="Q106" s="6"/>
      <c r="R106" s="6"/>
      <c r="S106" s="6"/>
      <c r="T106" s="6"/>
      <c r="U106" s="23"/>
      <c r="V106" s="29"/>
      <c r="W106" s="22">
        <v>0</v>
      </c>
      <c r="X106" s="7">
        <v>0</v>
      </c>
      <c r="Y106" s="7">
        <v>0</v>
      </c>
      <c r="Z106" s="13"/>
      <c r="AA106" s="6"/>
      <c r="AB106" s="23"/>
      <c r="AC106" s="23"/>
      <c r="AD106" s="23"/>
      <c r="AE106" s="6"/>
      <c r="AF106" s="6"/>
      <c r="AG106" s="23"/>
      <c r="AH106" s="23"/>
      <c r="AI106" s="6"/>
      <c r="AJ106" s="5"/>
      <c r="AK106" s="5"/>
      <c r="AL106" s="5"/>
      <c r="AM106" s="5"/>
      <c r="AN106" s="6"/>
      <c r="AO106" s="22"/>
      <c r="AP106" s="22"/>
      <c r="AQ106" s="22"/>
      <c r="AR106" s="22"/>
      <c r="AS106" s="22"/>
      <c r="AT106" s="6"/>
      <c r="AU106" s="22"/>
      <c r="AV106" s="22">
        <v>0</v>
      </c>
      <c r="AW106" s="22">
        <v>0</v>
      </c>
      <c r="AX106" s="24">
        <v>0</v>
      </c>
      <c r="AY106" s="24">
        <v>0</v>
      </c>
      <c r="AZ106" s="24">
        <v>0</v>
      </c>
      <c r="BA106" s="24">
        <v>0</v>
      </c>
      <c r="BB106" s="24">
        <v>0</v>
      </c>
      <c r="BC106" s="24">
        <v>0</v>
      </c>
      <c r="BD106" s="24">
        <v>0</v>
      </c>
      <c r="BE106" s="24">
        <v>0</v>
      </c>
      <c r="BF106" s="24">
        <v>0</v>
      </c>
      <c r="BG106" s="8">
        <f t="shared" si="7"/>
        <v>0</v>
      </c>
    </row>
    <row r="107" spans="1:59" ht="12.75">
      <c r="A107" s="123"/>
      <c r="B107" s="55" t="s">
        <v>71</v>
      </c>
      <c r="C107" s="136" t="s">
        <v>85</v>
      </c>
      <c r="D107" s="7" t="s">
        <v>16</v>
      </c>
      <c r="E107" s="8">
        <f>E109+E111+E113+E114</f>
        <v>40</v>
      </c>
      <c r="F107" s="8">
        <f>F109+F111+F113+F114</f>
        <v>0</v>
      </c>
      <c r="G107" s="45"/>
      <c r="H107" s="45"/>
      <c r="I107" s="45"/>
      <c r="J107" s="45"/>
      <c r="K107" s="45"/>
      <c r="L107" s="45"/>
      <c r="M107" s="45"/>
      <c r="N107" s="39"/>
      <c r="O107" s="39"/>
      <c r="P107" s="39"/>
      <c r="Q107" s="39"/>
      <c r="R107" s="39"/>
      <c r="S107" s="39"/>
      <c r="T107" s="39"/>
      <c r="U107" s="39"/>
      <c r="V107" s="46"/>
      <c r="W107" s="22">
        <v>0</v>
      </c>
      <c r="X107" s="7">
        <v>0</v>
      </c>
      <c r="Y107" s="7">
        <v>0</v>
      </c>
      <c r="Z107" s="45"/>
      <c r="AA107" s="39"/>
      <c r="AB107" s="39"/>
      <c r="AC107" s="39"/>
      <c r="AD107" s="39"/>
      <c r="AE107" s="39"/>
      <c r="AF107" s="39"/>
      <c r="AG107" s="39"/>
      <c r="AH107" s="39"/>
      <c r="AI107" s="39"/>
      <c r="AJ107" s="45"/>
      <c r="AK107" s="45"/>
      <c r="AL107" s="45"/>
      <c r="AM107" s="45"/>
      <c r="AN107" s="39"/>
      <c r="AO107" s="45"/>
      <c r="AP107" s="45"/>
      <c r="AQ107" s="45"/>
      <c r="AR107" s="45"/>
      <c r="AS107" s="45"/>
      <c r="AT107" s="39"/>
      <c r="AU107" s="45"/>
      <c r="AV107" s="22">
        <v>0</v>
      </c>
      <c r="AW107" s="22">
        <v>0</v>
      </c>
      <c r="AX107" s="24">
        <v>0</v>
      </c>
      <c r="AY107" s="24">
        <v>0</v>
      </c>
      <c r="AZ107" s="24">
        <v>0</v>
      </c>
      <c r="BA107" s="24">
        <v>0</v>
      </c>
      <c r="BB107" s="24">
        <v>0</v>
      </c>
      <c r="BC107" s="24">
        <v>0</v>
      </c>
      <c r="BD107" s="24">
        <v>0</v>
      </c>
      <c r="BE107" s="24">
        <v>0</v>
      </c>
      <c r="BF107" s="24">
        <v>0</v>
      </c>
      <c r="BG107" s="8">
        <f t="shared" si="7"/>
        <v>0</v>
      </c>
    </row>
    <row r="108" spans="1:59" ht="25.5" customHeight="1">
      <c r="A108" s="123"/>
      <c r="B108" s="56"/>
      <c r="C108" s="137"/>
      <c r="D108" s="7" t="s">
        <v>17</v>
      </c>
      <c r="E108" s="8">
        <f>E110+E112</f>
        <v>25</v>
      </c>
      <c r="F108" s="8">
        <f>F110+F112</f>
        <v>0</v>
      </c>
      <c r="G108" s="45"/>
      <c r="H108" s="45"/>
      <c r="I108" s="45"/>
      <c r="J108" s="45"/>
      <c r="K108" s="45"/>
      <c r="L108" s="45"/>
      <c r="M108" s="45"/>
      <c r="N108" s="39"/>
      <c r="O108" s="39"/>
      <c r="P108" s="39"/>
      <c r="Q108" s="39"/>
      <c r="R108" s="39"/>
      <c r="S108" s="39"/>
      <c r="T108" s="39"/>
      <c r="U108" s="39"/>
      <c r="V108" s="46"/>
      <c r="W108" s="22">
        <v>0</v>
      </c>
      <c r="X108" s="7">
        <v>0</v>
      </c>
      <c r="Y108" s="7">
        <v>0</v>
      </c>
      <c r="Z108" s="45"/>
      <c r="AA108" s="39"/>
      <c r="AB108" s="39"/>
      <c r="AC108" s="39"/>
      <c r="AD108" s="39"/>
      <c r="AE108" s="39"/>
      <c r="AF108" s="39"/>
      <c r="AG108" s="39"/>
      <c r="AH108" s="39"/>
      <c r="AI108" s="39"/>
      <c r="AJ108" s="45"/>
      <c r="AK108" s="45"/>
      <c r="AL108" s="45"/>
      <c r="AM108" s="45"/>
      <c r="AN108" s="39"/>
      <c r="AO108" s="45"/>
      <c r="AP108" s="45"/>
      <c r="AQ108" s="45"/>
      <c r="AR108" s="45"/>
      <c r="AS108" s="45"/>
      <c r="AT108" s="39"/>
      <c r="AU108" s="45"/>
      <c r="AV108" s="22">
        <v>0</v>
      </c>
      <c r="AW108" s="22">
        <v>0</v>
      </c>
      <c r="AX108" s="24">
        <v>0</v>
      </c>
      <c r="AY108" s="24">
        <v>0</v>
      </c>
      <c r="AZ108" s="24">
        <v>0</v>
      </c>
      <c r="BA108" s="24">
        <v>0</v>
      </c>
      <c r="BB108" s="24">
        <v>0</v>
      </c>
      <c r="BC108" s="24">
        <v>0</v>
      </c>
      <c r="BD108" s="24">
        <v>0</v>
      </c>
      <c r="BE108" s="24">
        <v>0</v>
      </c>
      <c r="BF108" s="24">
        <v>0</v>
      </c>
      <c r="BG108" s="8">
        <f t="shared" si="7"/>
        <v>0</v>
      </c>
    </row>
    <row r="109" spans="1:59" ht="12.75">
      <c r="A109" s="123"/>
      <c r="B109" s="138" t="s">
        <v>70</v>
      </c>
      <c r="C109" s="93" t="s">
        <v>86</v>
      </c>
      <c r="D109" s="6" t="s">
        <v>16</v>
      </c>
      <c r="E109" s="19">
        <v>20</v>
      </c>
      <c r="F109" s="8">
        <f t="shared" si="8"/>
        <v>0</v>
      </c>
      <c r="G109" s="5"/>
      <c r="H109" s="5"/>
      <c r="I109" s="5"/>
      <c r="J109" s="5"/>
      <c r="K109" s="5"/>
      <c r="L109" s="5"/>
      <c r="M109" s="5"/>
      <c r="N109" s="6"/>
      <c r="O109" s="6"/>
      <c r="P109" s="6"/>
      <c r="Q109" s="6"/>
      <c r="R109" s="6"/>
      <c r="S109" s="6"/>
      <c r="T109" s="6"/>
      <c r="U109" s="23"/>
      <c r="V109" s="29"/>
      <c r="W109" s="22">
        <v>0</v>
      </c>
      <c r="X109" s="7">
        <v>0</v>
      </c>
      <c r="Y109" s="7">
        <v>0</v>
      </c>
      <c r="Z109" s="13"/>
      <c r="AA109" s="6"/>
      <c r="AB109" s="23"/>
      <c r="AC109" s="23"/>
      <c r="AD109" s="23"/>
      <c r="AE109" s="6"/>
      <c r="AF109" s="6"/>
      <c r="AG109" s="23"/>
      <c r="AH109" s="23"/>
      <c r="AI109" s="6"/>
      <c r="AJ109" s="5"/>
      <c r="AK109" s="5"/>
      <c r="AL109" s="5"/>
      <c r="AM109" s="5"/>
      <c r="AN109" s="6">
        <v>2</v>
      </c>
      <c r="AO109" s="6">
        <v>4</v>
      </c>
      <c r="AP109" s="6">
        <v>2</v>
      </c>
      <c r="AQ109" s="6">
        <v>4</v>
      </c>
      <c r="AR109" s="6"/>
      <c r="AS109" s="6">
        <v>2</v>
      </c>
      <c r="AT109" s="6">
        <v>2</v>
      </c>
      <c r="AU109" s="22">
        <v>4</v>
      </c>
      <c r="AV109" s="22">
        <v>0</v>
      </c>
      <c r="AW109" s="22">
        <v>0</v>
      </c>
      <c r="AX109" s="24">
        <v>0</v>
      </c>
      <c r="AY109" s="24">
        <v>0</v>
      </c>
      <c r="AZ109" s="24">
        <v>0</v>
      </c>
      <c r="BA109" s="24">
        <v>0</v>
      </c>
      <c r="BB109" s="24">
        <v>0</v>
      </c>
      <c r="BC109" s="24">
        <v>0</v>
      </c>
      <c r="BD109" s="24">
        <v>0</v>
      </c>
      <c r="BE109" s="24">
        <v>0</v>
      </c>
      <c r="BF109" s="24">
        <v>0</v>
      </c>
      <c r="BG109" s="8">
        <f t="shared" si="7"/>
        <v>20</v>
      </c>
    </row>
    <row r="110" spans="1:59" ht="12.75">
      <c r="A110" s="123"/>
      <c r="B110" s="139"/>
      <c r="C110" s="94"/>
      <c r="D110" s="6" t="s">
        <v>17</v>
      </c>
      <c r="E110" s="8">
        <v>13</v>
      </c>
      <c r="F110" s="8">
        <f t="shared" si="8"/>
        <v>0</v>
      </c>
      <c r="G110" s="5"/>
      <c r="H110" s="5"/>
      <c r="I110" s="5"/>
      <c r="J110" s="5"/>
      <c r="K110" s="5"/>
      <c r="L110" s="5"/>
      <c r="M110" s="5"/>
      <c r="N110" s="6"/>
      <c r="O110" s="6"/>
      <c r="P110" s="6"/>
      <c r="Q110" s="6"/>
      <c r="R110" s="6"/>
      <c r="S110" s="6"/>
      <c r="T110" s="6"/>
      <c r="U110" s="23"/>
      <c r="V110" s="29"/>
      <c r="W110" s="22">
        <v>0</v>
      </c>
      <c r="X110" s="7">
        <v>0</v>
      </c>
      <c r="Y110" s="7">
        <v>0</v>
      </c>
      <c r="Z110" s="13"/>
      <c r="AA110" s="6"/>
      <c r="AB110" s="23"/>
      <c r="AC110" s="23"/>
      <c r="AD110" s="23"/>
      <c r="AE110" s="6"/>
      <c r="AF110" s="6"/>
      <c r="AG110" s="23"/>
      <c r="AH110" s="23"/>
      <c r="AI110" s="6"/>
      <c r="AJ110" s="5"/>
      <c r="AK110" s="5"/>
      <c r="AL110" s="5"/>
      <c r="AM110" s="5"/>
      <c r="AN110" s="6">
        <v>1</v>
      </c>
      <c r="AO110" s="6">
        <v>2</v>
      </c>
      <c r="AP110" s="6">
        <v>1</v>
      </c>
      <c r="AQ110" s="6">
        <v>2</v>
      </c>
      <c r="AR110" s="22"/>
      <c r="AS110" s="22">
        <v>1</v>
      </c>
      <c r="AT110" s="6">
        <v>1</v>
      </c>
      <c r="AU110" s="22">
        <v>2</v>
      </c>
      <c r="AV110" s="22">
        <v>0</v>
      </c>
      <c r="AW110" s="22">
        <v>0</v>
      </c>
      <c r="AX110" s="24">
        <v>0</v>
      </c>
      <c r="AY110" s="24">
        <v>0</v>
      </c>
      <c r="AZ110" s="24">
        <v>0</v>
      </c>
      <c r="BA110" s="24">
        <v>0</v>
      </c>
      <c r="BB110" s="24">
        <v>0</v>
      </c>
      <c r="BC110" s="24">
        <v>0</v>
      </c>
      <c r="BD110" s="24">
        <v>0</v>
      </c>
      <c r="BE110" s="24">
        <v>0</v>
      </c>
      <c r="BF110" s="24">
        <v>0</v>
      </c>
      <c r="BG110" s="8">
        <v>13</v>
      </c>
    </row>
    <row r="111" spans="1:59" ht="12.75">
      <c r="A111" s="123"/>
      <c r="B111" s="138" t="s">
        <v>73</v>
      </c>
      <c r="C111" s="93" t="s">
        <v>87</v>
      </c>
      <c r="D111" s="6" t="s">
        <v>16</v>
      </c>
      <c r="E111" s="19">
        <v>20</v>
      </c>
      <c r="F111" s="8">
        <f t="shared" si="8"/>
        <v>0</v>
      </c>
      <c r="G111" s="5"/>
      <c r="H111" s="5"/>
      <c r="I111" s="5"/>
      <c r="J111" s="5"/>
      <c r="K111" s="5"/>
      <c r="L111" s="5"/>
      <c r="M111" s="5"/>
      <c r="N111" s="6"/>
      <c r="O111" s="6"/>
      <c r="P111" s="6"/>
      <c r="Q111" s="6"/>
      <c r="R111" s="6"/>
      <c r="S111" s="6"/>
      <c r="T111" s="6"/>
      <c r="U111" s="23"/>
      <c r="V111" s="29"/>
      <c r="W111" s="22">
        <v>0</v>
      </c>
      <c r="X111" s="7">
        <v>0</v>
      </c>
      <c r="Y111" s="7">
        <v>0</v>
      </c>
      <c r="Z111" s="13"/>
      <c r="AA111" s="6"/>
      <c r="AB111" s="23"/>
      <c r="AC111" s="23"/>
      <c r="AD111" s="23"/>
      <c r="AE111" s="6"/>
      <c r="AF111" s="6"/>
      <c r="AG111" s="23"/>
      <c r="AH111" s="23"/>
      <c r="AI111" s="6"/>
      <c r="AJ111" s="5"/>
      <c r="AK111" s="5"/>
      <c r="AL111" s="5"/>
      <c r="AM111" s="5"/>
      <c r="AN111" s="6">
        <v>2</v>
      </c>
      <c r="AO111" s="22">
        <v>4</v>
      </c>
      <c r="AP111" s="22">
        <v>4</v>
      </c>
      <c r="AQ111" s="22">
        <v>4</v>
      </c>
      <c r="AR111" s="22"/>
      <c r="AS111" s="22"/>
      <c r="AT111" s="6">
        <v>2</v>
      </c>
      <c r="AU111" s="22">
        <v>4</v>
      </c>
      <c r="AV111" s="22">
        <v>0</v>
      </c>
      <c r="AW111" s="22">
        <v>0</v>
      </c>
      <c r="AX111" s="24">
        <v>0</v>
      </c>
      <c r="AY111" s="24">
        <v>0</v>
      </c>
      <c r="AZ111" s="24">
        <v>0</v>
      </c>
      <c r="BA111" s="24">
        <v>0</v>
      </c>
      <c r="BB111" s="24">
        <v>0</v>
      </c>
      <c r="BC111" s="24">
        <v>0</v>
      </c>
      <c r="BD111" s="24">
        <v>0</v>
      </c>
      <c r="BE111" s="24">
        <v>0</v>
      </c>
      <c r="BF111" s="24">
        <v>0</v>
      </c>
      <c r="BG111" s="8">
        <f t="shared" si="7"/>
        <v>20</v>
      </c>
    </row>
    <row r="112" spans="1:59" ht="12.75">
      <c r="A112" s="123"/>
      <c r="B112" s="139"/>
      <c r="C112" s="94"/>
      <c r="D112" s="6" t="s">
        <v>17</v>
      </c>
      <c r="E112" s="8">
        <v>12</v>
      </c>
      <c r="F112" s="8">
        <f t="shared" si="8"/>
        <v>0</v>
      </c>
      <c r="G112" s="5"/>
      <c r="H112" s="5"/>
      <c r="I112" s="5"/>
      <c r="J112" s="5"/>
      <c r="K112" s="5"/>
      <c r="L112" s="5"/>
      <c r="M112" s="5"/>
      <c r="N112" s="6"/>
      <c r="O112" s="6"/>
      <c r="P112" s="6"/>
      <c r="Q112" s="6"/>
      <c r="R112" s="6"/>
      <c r="S112" s="6"/>
      <c r="T112" s="6"/>
      <c r="U112" s="23"/>
      <c r="V112" s="29"/>
      <c r="W112" s="22">
        <v>0</v>
      </c>
      <c r="X112" s="7">
        <v>0</v>
      </c>
      <c r="Y112" s="7">
        <v>0</v>
      </c>
      <c r="Z112" s="13"/>
      <c r="AA112" s="6"/>
      <c r="AB112" s="23"/>
      <c r="AC112" s="23"/>
      <c r="AD112" s="23"/>
      <c r="AE112" s="6"/>
      <c r="AF112" s="6"/>
      <c r="AG112" s="23"/>
      <c r="AH112" s="23"/>
      <c r="AI112" s="6"/>
      <c r="AJ112" s="5"/>
      <c r="AK112" s="5"/>
      <c r="AL112" s="5"/>
      <c r="AM112" s="5"/>
      <c r="AN112" s="6">
        <v>1</v>
      </c>
      <c r="AO112" s="22">
        <v>2</v>
      </c>
      <c r="AP112" s="22">
        <v>2</v>
      </c>
      <c r="AQ112" s="22">
        <v>2</v>
      </c>
      <c r="AR112" s="22"/>
      <c r="AS112" s="22"/>
      <c r="AT112" s="6">
        <v>1</v>
      </c>
      <c r="AU112" s="22">
        <v>2</v>
      </c>
      <c r="AV112" s="22">
        <v>0</v>
      </c>
      <c r="AW112" s="22">
        <v>0</v>
      </c>
      <c r="AX112" s="24">
        <v>0</v>
      </c>
      <c r="AY112" s="24">
        <v>0</v>
      </c>
      <c r="AZ112" s="24">
        <v>0</v>
      </c>
      <c r="BA112" s="24">
        <v>0</v>
      </c>
      <c r="BB112" s="24">
        <v>0</v>
      </c>
      <c r="BC112" s="24">
        <v>0</v>
      </c>
      <c r="BD112" s="24">
        <v>0</v>
      </c>
      <c r="BE112" s="24">
        <v>0</v>
      </c>
      <c r="BF112" s="24">
        <v>0</v>
      </c>
      <c r="BG112" s="8">
        <v>12</v>
      </c>
    </row>
    <row r="113" spans="1:59" ht="12.75">
      <c r="A113" s="123"/>
      <c r="B113" s="57" t="s">
        <v>76</v>
      </c>
      <c r="C113" s="6" t="s">
        <v>144</v>
      </c>
      <c r="D113" s="6" t="s">
        <v>16</v>
      </c>
      <c r="E113" s="19">
        <v>0</v>
      </c>
      <c r="F113" s="8">
        <f t="shared" si="8"/>
        <v>0</v>
      </c>
      <c r="G113" s="5"/>
      <c r="H113" s="5"/>
      <c r="I113" s="5"/>
      <c r="J113" s="5"/>
      <c r="K113" s="5"/>
      <c r="L113" s="5"/>
      <c r="M113" s="5"/>
      <c r="N113" s="6"/>
      <c r="O113" s="6"/>
      <c r="P113" s="6"/>
      <c r="Q113" s="6"/>
      <c r="R113" s="6"/>
      <c r="S113" s="6"/>
      <c r="T113" s="6"/>
      <c r="U113" s="23"/>
      <c r="V113" s="29"/>
      <c r="W113" s="22">
        <v>0</v>
      </c>
      <c r="X113" s="7">
        <v>0</v>
      </c>
      <c r="Y113" s="7">
        <v>0</v>
      </c>
      <c r="Z113" s="13"/>
      <c r="AA113" s="6"/>
      <c r="AB113" s="23"/>
      <c r="AC113" s="23"/>
      <c r="AD113" s="23"/>
      <c r="AE113" s="6"/>
      <c r="AF113" s="6"/>
      <c r="AG113" s="23"/>
      <c r="AH113" s="23"/>
      <c r="AI113" s="6"/>
      <c r="AJ113" s="5"/>
      <c r="AK113" s="5"/>
      <c r="AL113" s="5"/>
      <c r="AM113" s="5"/>
      <c r="AN113" s="6"/>
      <c r="AO113" s="22"/>
      <c r="AP113" s="22"/>
      <c r="AQ113" s="22"/>
      <c r="AR113" s="22"/>
      <c r="AS113" s="22"/>
      <c r="AT113" s="6"/>
      <c r="AU113" s="22"/>
      <c r="AV113" s="22">
        <v>0</v>
      </c>
      <c r="AW113" s="22">
        <v>0</v>
      </c>
      <c r="AX113" s="24">
        <v>0</v>
      </c>
      <c r="AY113" s="24">
        <v>0</v>
      </c>
      <c r="AZ113" s="24">
        <v>0</v>
      </c>
      <c r="BA113" s="24">
        <v>0</v>
      </c>
      <c r="BB113" s="24">
        <v>0</v>
      </c>
      <c r="BC113" s="24">
        <v>0</v>
      </c>
      <c r="BD113" s="24">
        <v>0</v>
      </c>
      <c r="BE113" s="24">
        <v>0</v>
      </c>
      <c r="BF113" s="24">
        <v>0</v>
      </c>
      <c r="BG113" s="8">
        <f t="shared" si="7"/>
        <v>0</v>
      </c>
    </row>
    <row r="114" spans="1:59" ht="12.75">
      <c r="A114" s="123"/>
      <c r="B114" s="57" t="s">
        <v>77</v>
      </c>
      <c r="C114" s="6" t="s">
        <v>145</v>
      </c>
      <c r="D114" s="6" t="s">
        <v>16</v>
      </c>
      <c r="E114" s="19">
        <v>0</v>
      </c>
      <c r="F114" s="8">
        <f t="shared" si="8"/>
        <v>0</v>
      </c>
      <c r="G114" s="5"/>
      <c r="H114" s="5"/>
      <c r="I114" s="5"/>
      <c r="J114" s="5"/>
      <c r="K114" s="5"/>
      <c r="L114" s="5"/>
      <c r="M114" s="5"/>
      <c r="N114" s="6"/>
      <c r="O114" s="6"/>
      <c r="P114" s="6"/>
      <c r="Q114" s="6"/>
      <c r="R114" s="6"/>
      <c r="S114" s="6"/>
      <c r="T114" s="6"/>
      <c r="U114" s="23"/>
      <c r="V114" s="29"/>
      <c r="W114" s="22">
        <v>0</v>
      </c>
      <c r="X114" s="7">
        <v>0</v>
      </c>
      <c r="Y114" s="7">
        <v>0</v>
      </c>
      <c r="Z114" s="13"/>
      <c r="AA114" s="6"/>
      <c r="AB114" s="23"/>
      <c r="AC114" s="23"/>
      <c r="AD114" s="23"/>
      <c r="AE114" s="6"/>
      <c r="AF114" s="6"/>
      <c r="AG114" s="23"/>
      <c r="AH114" s="23"/>
      <c r="AI114" s="6"/>
      <c r="AJ114" s="5"/>
      <c r="AK114" s="5"/>
      <c r="AL114" s="5"/>
      <c r="AM114" s="5"/>
      <c r="AN114" s="6"/>
      <c r="AO114" s="22"/>
      <c r="AP114" s="22"/>
      <c r="AQ114" s="22"/>
      <c r="AR114" s="22"/>
      <c r="AS114" s="22"/>
      <c r="AT114" s="6"/>
      <c r="AU114" s="22"/>
      <c r="AV114" s="22">
        <v>0</v>
      </c>
      <c r="AW114" s="22">
        <v>0</v>
      </c>
      <c r="AX114" s="24">
        <v>0</v>
      </c>
      <c r="AY114" s="24">
        <v>0</v>
      </c>
      <c r="AZ114" s="24">
        <v>0</v>
      </c>
      <c r="BA114" s="24">
        <v>0</v>
      </c>
      <c r="BB114" s="24">
        <v>0</v>
      </c>
      <c r="BC114" s="24">
        <v>0</v>
      </c>
      <c r="BD114" s="24">
        <v>0</v>
      </c>
      <c r="BE114" s="24">
        <v>0</v>
      </c>
      <c r="BF114" s="24">
        <v>0</v>
      </c>
      <c r="BG114" s="8">
        <f t="shared" si="7"/>
        <v>0</v>
      </c>
    </row>
    <row r="115" spans="1:59" ht="12.75" hidden="1">
      <c r="A115" s="123"/>
      <c r="B115" s="55" t="s">
        <v>72</v>
      </c>
      <c r="C115" s="136" t="s">
        <v>146</v>
      </c>
      <c r="D115" s="7" t="s">
        <v>16</v>
      </c>
      <c r="E115" s="8">
        <f>E117+E119+E121</f>
        <v>0</v>
      </c>
      <c r="F115" s="8">
        <f t="shared" si="8"/>
        <v>0</v>
      </c>
      <c r="G115" s="45"/>
      <c r="H115" s="45"/>
      <c r="I115" s="45"/>
      <c r="J115" s="45"/>
      <c r="K115" s="45"/>
      <c r="L115" s="45"/>
      <c r="M115" s="45"/>
      <c r="N115" s="39"/>
      <c r="O115" s="39"/>
      <c r="P115" s="39"/>
      <c r="Q115" s="39"/>
      <c r="R115" s="39"/>
      <c r="S115" s="39"/>
      <c r="T115" s="39"/>
      <c r="U115" s="39"/>
      <c r="V115" s="29"/>
      <c r="W115" s="22">
        <v>0</v>
      </c>
      <c r="X115" s="7">
        <v>0</v>
      </c>
      <c r="Y115" s="7">
        <v>0</v>
      </c>
      <c r="Z115" s="45"/>
      <c r="AA115" s="39"/>
      <c r="AB115" s="39"/>
      <c r="AC115" s="39"/>
      <c r="AD115" s="39"/>
      <c r="AE115" s="39"/>
      <c r="AF115" s="39"/>
      <c r="AG115" s="39"/>
      <c r="AH115" s="39"/>
      <c r="AI115" s="39"/>
      <c r="AJ115" s="45"/>
      <c r="AK115" s="45"/>
      <c r="AL115" s="45"/>
      <c r="AM115" s="45"/>
      <c r="AN115" s="39"/>
      <c r="AO115" s="45"/>
      <c r="AP115" s="45"/>
      <c r="AQ115" s="45"/>
      <c r="AR115" s="45"/>
      <c r="AS115" s="45"/>
      <c r="AT115" s="39"/>
      <c r="AU115" s="45"/>
      <c r="AV115" s="22">
        <v>0</v>
      </c>
      <c r="AW115" s="22">
        <v>0</v>
      </c>
      <c r="AX115" s="24">
        <v>0</v>
      </c>
      <c r="AY115" s="24">
        <v>0</v>
      </c>
      <c r="AZ115" s="24">
        <v>0</v>
      </c>
      <c r="BA115" s="24">
        <v>0</v>
      </c>
      <c r="BB115" s="24">
        <v>0</v>
      </c>
      <c r="BC115" s="24">
        <v>0</v>
      </c>
      <c r="BD115" s="24">
        <v>0</v>
      </c>
      <c r="BE115" s="24">
        <v>0</v>
      </c>
      <c r="BF115" s="24">
        <v>0</v>
      </c>
      <c r="BG115" s="8">
        <f t="shared" si="7"/>
        <v>0</v>
      </c>
    </row>
    <row r="116" spans="1:59" ht="27.75" customHeight="1" hidden="1">
      <c r="A116" s="123"/>
      <c r="B116" s="56"/>
      <c r="C116" s="137"/>
      <c r="D116" s="7" t="s">
        <v>17</v>
      </c>
      <c r="E116" s="8">
        <f>E118+E120</f>
        <v>0</v>
      </c>
      <c r="F116" s="8">
        <f t="shared" si="8"/>
        <v>0</v>
      </c>
      <c r="G116" s="45"/>
      <c r="H116" s="45"/>
      <c r="I116" s="45"/>
      <c r="J116" s="45"/>
      <c r="K116" s="45"/>
      <c r="L116" s="45"/>
      <c r="M116" s="45"/>
      <c r="N116" s="39"/>
      <c r="O116" s="39"/>
      <c r="P116" s="39"/>
      <c r="Q116" s="39"/>
      <c r="R116" s="39"/>
      <c r="S116" s="39"/>
      <c r="T116" s="39"/>
      <c r="U116" s="39"/>
      <c r="V116" s="29"/>
      <c r="W116" s="22">
        <v>0</v>
      </c>
      <c r="X116" s="7">
        <v>0</v>
      </c>
      <c r="Y116" s="7">
        <v>0</v>
      </c>
      <c r="Z116" s="45"/>
      <c r="AA116" s="39"/>
      <c r="AB116" s="39"/>
      <c r="AC116" s="39"/>
      <c r="AD116" s="39"/>
      <c r="AE116" s="39"/>
      <c r="AF116" s="39"/>
      <c r="AG116" s="39"/>
      <c r="AH116" s="39"/>
      <c r="AI116" s="39"/>
      <c r="AJ116" s="45"/>
      <c r="AK116" s="45"/>
      <c r="AL116" s="45"/>
      <c r="AM116" s="45"/>
      <c r="AN116" s="39"/>
      <c r="AO116" s="45"/>
      <c r="AP116" s="45"/>
      <c r="AQ116" s="45"/>
      <c r="AR116" s="45"/>
      <c r="AS116" s="45"/>
      <c r="AT116" s="39"/>
      <c r="AU116" s="45"/>
      <c r="AV116" s="22">
        <v>0</v>
      </c>
      <c r="AW116" s="22">
        <v>0</v>
      </c>
      <c r="AX116" s="24">
        <v>0</v>
      </c>
      <c r="AY116" s="24">
        <v>0</v>
      </c>
      <c r="AZ116" s="24">
        <v>0</v>
      </c>
      <c r="BA116" s="24">
        <v>0</v>
      </c>
      <c r="BB116" s="24">
        <v>0</v>
      </c>
      <c r="BC116" s="24">
        <v>0</v>
      </c>
      <c r="BD116" s="24">
        <v>0</v>
      </c>
      <c r="BE116" s="24">
        <v>0</v>
      </c>
      <c r="BF116" s="24">
        <v>0</v>
      </c>
      <c r="BG116" s="8">
        <f t="shared" si="7"/>
        <v>0</v>
      </c>
    </row>
    <row r="117" spans="1:59" ht="12.75" hidden="1">
      <c r="A117" s="123"/>
      <c r="B117" s="138" t="s">
        <v>74</v>
      </c>
      <c r="C117" s="93" t="s">
        <v>147</v>
      </c>
      <c r="D117" s="6" t="s">
        <v>16</v>
      </c>
      <c r="E117" s="19"/>
      <c r="F117" s="8">
        <f t="shared" si="8"/>
        <v>0</v>
      </c>
      <c r="G117" s="5"/>
      <c r="H117" s="5"/>
      <c r="I117" s="5"/>
      <c r="J117" s="5"/>
      <c r="K117" s="5"/>
      <c r="L117" s="5"/>
      <c r="M117" s="5"/>
      <c r="N117" s="6"/>
      <c r="O117" s="6"/>
      <c r="P117" s="6"/>
      <c r="Q117" s="6"/>
      <c r="R117" s="6"/>
      <c r="S117" s="6"/>
      <c r="T117" s="6"/>
      <c r="U117" s="23"/>
      <c r="V117" s="29"/>
      <c r="W117" s="22">
        <v>0</v>
      </c>
      <c r="X117" s="7">
        <v>0</v>
      </c>
      <c r="Y117" s="7">
        <v>0</v>
      </c>
      <c r="Z117" s="13"/>
      <c r="AA117" s="6"/>
      <c r="AB117" s="23"/>
      <c r="AC117" s="23"/>
      <c r="AD117" s="23"/>
      <c r="AE117" s="6"/>
      <c r="AF117" s="6"/>
      <c r="AG117" s="23"/>
      <c r="AH117" s="23"/>
      <c r="AI117" s="6"/>
      <c r="AJ117" s="5"/>
      <c r="AK117" s="5"/>
      <c r="AL117" s="5"/>
      <c r="AM117" s="5"/>
      <c r="AN117" s="6"/>
      <c r="AO117" s="22"/>
      <c r="AP117" s="22"/>
      <c r="AQ117" s="22"/>
      <c r="AR117" s="22"/>
      <c r="AS117" s="22"/>
      <c r="AT117" s="6"/>
      <c r="AU117" s="22"/>
      <c r="AV117" s="22">
        <v>0</v>
      </c>
      <c r="AW117" s="22">
        <v>0</v>
      </c>
      <c r="AX117" s="24">
        <v>0</v>
      </c>
      <c r="AY117" s="24">
        <v>0</v>
      </c>
      <c r="AZ117" s="24">
        <v>0</v>
      </c>
      <c r="BA117" s="24">
        <v>0</v>
      </c>
      <c r="BB117" s="24">
        <v>0</v>
      </c>
      <c r="BC117" s="24">
        <v>0</v>
      </c>
      <c r="BD117" s="24">
        <v>0</v>
      </c>
      <c r="BE117" s="24">
        <v>0</v>
      </c>
      <c r="BF117" s="24">
        <v>0</v>
      </c>
      <c r="BG117" s="8">
        <f t="shared" si="7"/>
        <v>0</v>
      </c>
    </row>
    <row r="118" spans="1:59" ht="24" customHeight="1" hidden="1">
      <c r="A118" s="123"/>
      <c r="B118" s="139"/>
      <c r="C118" s="94"/>
      <c r="D118" s="6" t="s">
        <v>17</v>
      </c>
      <c r="E118" s="8">
        <f>E117/2</f>
        <v>0</v>
      </c>
      <c r="F118" s="8">
        <f t="shared" si="8"/>
        <v>0</v>
      </c>
      <c r="G118" s="5"/>
      <c r="H118" s="5"/>
      <c r="I118" s="5"/>
      <c r="J118" s="5"/>
      <c r="K118" s="5"/>
      <c r="L118" s="5"/>
      <c r="M118" s="5"/>
      <c r="N118" s="6"/>
      <c r="O118" s="6"/>
      <c r="P118" s="6"/>
      <c r="Q118" s="6"/>
      <c r="R118" s="6"/>
      <c r="S118" s="6"/>
      <c r="T118" s="6"/>
      <c r="U118" s="23"/>
      <c r="V118" s="29"/>
      <c r="W118" s="22">
        <v>0</v>
      </c>
      <c r="X118" s="7">
        <v>0</v>
      </c>
      <c r="Y118" s="7">
        <v>0</v>
      </c>
      <c r="Z118" s="13"/>
      <c r="AA118" s="6"/>
      <c r="AB118" s="23"/>
      <c r="AC118" s="23"/>
      <c r="AD118" s="23"/>
      <c r="AE118" s="6"/>
      <c r="AF118" s="6"/>
      <c r="AG118" s="23"/>
      <c r="AH118" s="23"/>
      <c r="AI118" s="6"/>
      <c r="AJ118" s="5"/>
      <c r="AK118" s="5"/>
      <c r="AL118" s="5"/>
      <c r="AM118" s="5"/>
      <c r="AN118" s="6"/>
      <c r="AO118" s="22"/>
      <c r="AP118" s="22"/>
      <c r="AQ118" s="22"/>
      <c r="AR118" s="22"/>
      <c r="AS118" s="22"/>
      <c r="AT118" s="6"/>
      <c r="AU118" s="22"/>
      <c r="AV118" s="22">
        <v>0</v>
      </c>
      <c r="AW118" s="22">
        <v>0</v>
      </c>
      <c r="AX118" s="24">
        <v>0</v>
      </c>
      <c r="AY118" s="24">
        <v>0</v>
      </c>
      <c r="AZ118" s="24">
        <v>0</v>
      </c>
      <c r="BA118" s="24">
        <v>0</v>
      </c>
      <c r="BB118" s="24">
        <v>0</v>
      </c>
      <c r="BC118" s="24">
        <v>0</v>
      </c>
      <c r="BD118" s="24">
        <v>0</v>
      </c>
      <c r="BE118" s="24">
        <v>0</v>
      </c>
      <c r="BF118" s="24">
        <v>0</v>
      </c>
      <c r="BG118" s="8">
        <f t="shared" si="7"/>
        <v>0</v>
      </c>
    </row>
    <row r="119" spans="1:59" ht="12.75" hidden="1">
      <c r="A119" s="123"/>
      <c r="B119" s="138" t="s">
        <v>75</v>
      </c>
      <c r="C119" s="93" t="s">
        <v>148</v>
      </c>
      <c r="D119" s="6" t="s">
        <v>16</v>
      </c>
      <c r="E119" s="19"/>
      <c r="F119" s="8">
        <f t="shared" si="8"/>
        <v>0</v>
      </c>
      <c r="G119" s="5"/>
      <c r="H119" s="5"/>
      <c r="I119" s="5"/>
      <c r="J119" s="5"/>
      <c r="K119" s="5"/>
      <c r="L119" s="5"/>
      <c r="M119" s="5"/>
      <c r="N119" s="6"/>
      <c r="O119" s="6"/>
      <c r="P119" s="6"/>
      <c r="Q119" s="6"/>
      <c r="R119" s="6"/>
      <c r="S119" s="6"/>
      <c r="T119" s="6"/>
      <c r="U119" s="23"/>
      <c r="V119" s="29"/>
      <c r="W119" s="22">
        <v>0</v>
      </c>
      <c r="X119" s="7">
        <v>0</v>
      </c>
      <c r="Y119" s="7">
        <v>0</v>
      </c>
      <c r="Z119" s="13"/>
      <c r="AA119" s="6"/>
      <c r="AB119" s="23"/>
      <c r="AC119" s="23"/>
      <c r="AD119" s="23"/>
      <c r="AE119" s="6"/>
      <c r="AF119" s="6"/>
      <c r="AG119" s="23"/>
      <c r="AH119" s="23"/>
      <c r="AI119" s="6"/>
      <c r="AJ119" s="5"/>
      <c r="AK119" s="5"/>
      <c r="AL119" s="5"/>
      <c r="AM119" s="5"/>
      <c r="AN119" s="6"/>
      <c r="AO119" s="22"/>
      <c r="AP119" s="22"/>
      <c r="AQ119" s="22"/>
      <c r="AR119" s="22"/>
      <c r="AS119" s="22"/>
      <c r="AT119" s="6"/>
      <c r="AU119" s="22"/>
      <c r="AV119" s="22">
        <v>0</v>
      </c>
      <c r="AW119" s="22">
        <v>0</v>
      </c>
      <c r="AX119" s="24">
        <v>0</v>
      </c>
      <c r="AY119" s="24">
        <v>0</v>
      </c>
      <c r="AZ119" s="24">
        <v>0</v>
      </c>
      <c r="BA119" s="24">
        <v>0</v>
      </c>
      <c r="BB119" s="24">
        <v>0</v>
      </c>
      <c r="BC119" s="24">
        <v>0</v>
      </c>
      <c r="BD119" s="24">
        <v>0</v>
      </c>
      <c r="BE119" s="24">
        <v>0</v>
      </c>
      <c r="BF119" s="24">
        <v>0</v>
      </c>
      <c r="BG119" s="8">
        <f t="shared" si="7"/>
        <v>0</v>
      </c>
    </row>
    <row r="120" spans="1:59" ht="12.75" customHeight="1" hidden="1">
      <c r="A120" s="123"/>
      <c r="B120" s="139"/>
      <c r="C120" s="94"/>
      <c r="D120" s="6" t="s">
        <v>17</v>
      </c>
      <c r="E120" s="8">
        <f>E119/2</f>
        <v>0</v>
      </c>
      <c r="F120" s="8">
        <f t="shared" si="8"/>
        <v>0</v>
      </c>
      <c r="G120" s="5"/>
      <c r="H120" s="5"/>
      <c r="I120" s="5"/>
      <c r="J120" s="5"/>
      <c r="K120" s="5"/>
      <c r="L120" s="5"/>
      <c r="M120" s="5"/>
      <c r="N120" s="6"/>
      <c r="O120" s="6"/>
      <c r="P120" s="6"/>
      <c r="Q120" s="6"/>
      <c r="R120" s="6"/>
      <c r="S120" s="6"/>
      <c r="T120" s="6"/>
      <c r="U120" s="23"/>
      <c r="V120" s="29"/>
      <c r="W120" s="22">
        <v>0</v>
      </c>
      <c r="X120" s="7">
        <v>0</v>
      </c>
      <c r="Y120" s="7">
        <v>0</v>
      </c>
      <c r="Z120" s="13"/>
      <c r="AA120" s="6"/>
      <c r="AB120" s="23"/>
      <c r="AC120" s="23"/>
      <c r="AD120" s="23"/>
      <c r="AE120" s="6"/>
      <c r="AF120" s="6"/>
      <c r="AG120" s="23"/>
      <c r="AH120" s="23"/>
      <c r="AI120" s="6"/>
      <c r="AJ120" s="5"/>
      <c r="AK120" s="5"/>
      <c r="AL120" s="5"/>
      <c r="AM120" s="5"/>
      <c r="AN120" s="6"/>
      <c r="AO120" s="22"/>
      <c r="AP120" s="22"/>
      <c r="AQ120" s="22"/>
      <c r="AR120" s="22"/>
      <c r="AS120" s="22"/>
      <c r="AT120" s="6"/>
      <c r="AU120" s="22"/>
      <c r="AV120" s="22">
        <v>0</v>
      </c>
      <c r="AW120" s="22">
        <v>0</v>
      </c>
      <c r="AX120" s="24">
        <v>0</v>
      </c>
      <c r="AY120" s="24">
        <v>0</v>
      </c>
      <c r="AZ120" s="24">
        <v>0</v>
      </c>
      <c r="BA120" s="24">
        <v>0</v>
      </c>
      <c r="BB120" s="24">
        <v>0</v>
      </c>
      <c r="BC120" s="24">
        <v>0</v>
      </c>
      <c r="BD120" s="24">
        <v>0</v>
      </c>
      <c r="BE120" s="24">
        <v>0</v>
      </c>
      <c r="BF120" s="24">
        <v>0</v>
      </c>
      <c r="BG120" s="8">
        <f t="shared" si="7"/>
        <v>0</v>
      </c>
    </row>
    <row r="121" spans="1:59" ht="12.75" customHeight="1" hidden="1">
      <c r="A121" s="123"/>
      <c r="B121" s="57" t="s">
        <v>78</v>
      </c>
      <c r="C121" s="6" t="s">
        <v>144</v>
      </c>
      <c r="D121" s="6" t="s">
        <v>16</v>
      </c>
      <c r="E121" s="19"/>
      <c r="F121" s="8">
        <f t="shared" si="8"/>
        <v>0</v>
      </c>
      <c r="G121" s="5"/>
      <c r="H121" s="5"/>
      <c r="I121" s="5"/>
      <c r="J121" s="5"/>
      <c r="K121" s="5"/>
      <c r="L121" s="5"/>
      <c r="M121" s="5"/>
      <c r="N121" s="6"/>
      <c r="O121" s="6"/>
      <c r="P121" s="6"/>
      <c r="Q121" s="6"/>
      <c r="R121" s="6"/>
      <c r="S121" s="6"/>
      <c r="T121" s="6"/>
      <c r="U121" s="23"/>
      <c r="V121" s="29"/>
      <c r="W121" s="22">
        <v>0</v>
      </c>
      <c r="X121" s="7">
        <v>0</v>
      </c>
      <c r="Y121" s="7">
        <v>0</v>
      </c>
      <c r="Z121" s="13"/>
      <c r="AA121" s="6"/>
      <c r="AB121" s="23"/>
      <c r="AC121" s="23"/>
      <c r="AD121" s="23"/>
      <c r="AE121" s="6"/>
      <c r="AF121" s="6"/>
      <c r="AG121" s="23"/>
      <c r="AH121" s="23"/>
      <c r="AI121" s="6"/>
      <c r="AJ121" s="5"/>
      <c r="AK121" s="5"/>
      <c r="AL121" s="5"/>
      <c r="AM121" s="5"/>
      <c r="AN121" s="6"/>
      <c r="AO121" s="22"/>
      <c r="AP121" s="22"/>
      <c r="AQ121" s="22"/>
      <c r="AR121" s="22"/>
      <c r="AS121" s="22"/>
      <c r="AT121" s="6"/>
      <c r="AU121" s="22"/>
      <c r="AV121" s="22">
        <v>0</v>
      </c>
      <c r="AW121" s="22">
        <v>0</v>
      </c>
      <c r="AX121" s="24">
        <v>0</v>
      </c>
      <c r="AY121" s="24">
        <v>0</v>
      </c>
      <c r="AZ121" s="24">
        <v>0</v>
      </c>
      <c r="BA121" s="24">
        <v>0</v>
      </c>
      <c r="BB121" s="24">
        <v>0</v>
      </c>
      <c r="BC121" s="24">
        <v>0</v>
      </c>
      <c r="BD121" s="24">
        <v>0</v>
      </c>
      <c r="BE121" s="24">
        <v>0</v>
      </c>
      <c r="BF121" s="24">
        <v>0</v>
      </c>
      <c r="BG121" s="8">
        <f t="shared" si="7"/>
        <v>0</v>
      </c>
    </row>
    <row r="122" spans="1:59" ht="12.75">
      <c r="A122" s="123"/>
      <c r="B122" s="150" t="s">
        <v>149</v>
      </c>
      <c r="C122" s="152" t="s">
        <v>55</v>
      </c>
      <c r="D122" s="33" t="s">
        <v>16</v>
      </c>
      <c r="E122" s="34">
        <v>30</v>
      </c>
      <c r="F122" s="34">
        <f t="shared" si="8"/>
        <v>0</v>
      </c>
      <c r="G122" s="22"/>
      <c r="H122" s="22"/>
      <c r="I122" s="22"/>
      <c r="J122" s="22"/>
      <c r="K122" s="22"/>
      <c r="L122" s="22"/>
      <c r="M122" s="22"/>
      <c r="N122" s="23"/>
      <c r="O122" s="23"/>
      <c r="P122" s="23"/>
      <c r="Q122" s="23"/>
      <c r="R122" s="23"/>
      <c r="S122" s="23"/>
      <c r="T122" s="23"/>
      <c r="U122" s="23"/>
      <c r="V122" s="29"/>
      <c r="W122" s="22">
        <v>0</v>
      </c>
      <c r="X122" s="7">
        <v>0</v>
      </c>
      <c r="Y122" s="7">
        <v>0</v>
      </c>
      <c r="Z122" s="22">
        <v>2</v>
      </c>
      <c r="AA122" s="22"/>
      <c r="AB122" s="22">
        <v>2</v>
      </c>
      <c r="AC122" s="22"/>
      <c r="AD122" s="22">
        <v>2</v>
      </c>
      <c r="AE122" s="22"/>
      <c r="AF122" s="22">
        <v>2</v>
      </c>
      <c r="AG122" s="22"/>
      <c r="AH122" s="22">
        <v>2</v>
      </c>
      <c r="AI122" s="22"/>
      <c r="AJ122" s="22">
        <v>2</v>
      </c>
      <c r="AK122" s="22">
        <v>2</v>
      </c>
      <c r="AL122" s="22">
        <v>2</v>
      </c>
      <c r="AM122" s="22"/>
      <c r="AN122" s="22">
        <v>2</v>
      </c>
      <c r="AO122" s="22"/>
      <c r="AP122" s="22"/>
      <c r="AQ122" s="22"/>
      <c r="AR122" s="22">
        <v>4</v>
      </c>
      <c r="AS122" s="22">
        <v>4</v>
      </c>
      <c r="AT122" s="23">
        <v>2</v>
      </c>
      <c r="AU122" s="22">
        <v>2</v>
      </c>
      <c r="AV122" s="22">
        <v>0</v>
      </c>
      <c r="AW122" s="22">
        <v>0</v>
      </c>
      <c r="AX122" s="24">
        <v>0</v>
      </c>
      <c r="AY122" s="24">
        <v>0</v>
      </c>
      <c r="AZ122" s="24">
        <v>0</v>
      </c>
      <c r="BA122" s="24">
        <v>0</v>
      </c>
      <c r="BB122" s="24">
        <v>0</v>
      </c>
      <c r="BC122" s="24">
        <v>0</v>
      </c>
      <c r="BD122" s="24">
        <v>0</v>
      </c>
      <c r="BE122" s="24">
        <v>0</v>
      </c>
      <c r="BF122" s="24">
        <v>0</v>
      </c>
      <c r="BG122" s="8">
        <f t="shared" si="7"/>
        <v>30</v>
      </c>
    </row>
    <row r="123" spans="1:59" ht="15" customHeight="1">
      <c r="A123" s="123"/>
      <c r="B123" s="151"/>
      <c r="C123" s="153"/>
      <c r="D123" s="33" t="s">
        <v>17</v>
      </c>
      <c r="E123" s="34">
        <f>E122/2</f>
        <v>15</v>
      </c>
      <c r="F123" s="34">
        <f t="shared" si="8"/>
        <v>0</v>
      </c>
      <c r="G123" s="22"/>
      <c r="H123" s="22"/>
      <c r="I123" s="22"/>
      <c r="J123" s="22"/>
      <c r="K123" s="22"/>
      <c r="L123" s="22"/>
      <c r="M123" s="22"/>
      <c r="N123" s="23"/>
      <c r="O123" s="23"/>
      <c r="P123" s="23"/>
      <c r="Q123" s="23"/>
      <c r="R123" s="23"/>
      <c r="S123" s="23"/>
      <c r="T123" s="23"/>
      <c r="U123" s="23"/>
      <c r="V123" s="29"/>
      <c r="W123" s="22">
        <v>0</v>
      </c>
      <c r="X123" s="7">
        <v>0</v>
      </c>
      <c r="Y123" s="7">
        <v>0</v>
      </c>
      <c r="Z123" s="22">
        <v>1</v>
      </c>
      <c r="AA123" s="22"/>
      <c r="AB123" s="22">
        <v>2</v>
      </c>
      <c r="AC123" s="22"/>
      <c r="AD123" s="22">
        <v>1</v>
      </c>
      <c r="AE123" s="22"/>
      <c r="AF123" s="22">
        <v>1</v>
      </c>
      <c r="AG123" s="22"/>
      <c r="AH123" s="22">
        <v>1</v>
      </c>
      <c r="AI123" s="22"/>
      <c r="AJ123" s="22">
        <v>1</v>
      </c>
      <c r="AK123" s="22">
        <v>1</v>
      </c>
      <c r="AL123" s="22">
        <v>1</v>
      </c>
      <c r="AM123" s="22"/>
      <c r="AN123" s="22">
        <v>1</v>
      </c>
      <c r="AO123" s="22"/>
      <c r="AP123" s="22"/>
      <c r="AQ123" s="22"/>
      <c r="AR123" s="22"/>
      <c r="AS123" s="22">
        <v>3</v>
      </c>
      <c r="AT123" s="23">
        <v>1</v>
      </c>
      <c r="AU123" s="22">
        <v>1</v>
      </c>
      <c r="AV123" s="22">
        <v>0</v>
      </c>
      <c r="AW123" s="22">
        <v>0</v>
      </c>
      <c r="AX123" s="24">
        <v>0</v>
      </c>
      <c r="AY123" s="24">
        <v>0</v>
      </c>
      <c r="AZ123" s="24">
        <v>0</v>
      </c>
      <c r="BA123" s="24">
        <v>0</v>
      </c>
      <c r="BB123" s="24">
        <v>0</v>
      </c>
      <c r="BC123" s="24">
        <v>0</v>
      </c>
      <c r="BD123" s="24">
        <v>0</v>
      </c>
      <c r="BE123" s="24">
        <v>0</v>
      </c>
      <c r="BF123" s="24">
        <v>0</v>
      </c>
      <c r="BG123" s="8">
        <f t="shared" si="7"/>
        <v>15</v>
      </c>
    </row>
    <row r="124" spans="1:59" ht="12.75">
      <c r="A124" s="123"/>
      <c r="B124" s="57"/>
      <c r="C124" s="11" t="s">
        <v>88</v>
      </c>
      <c r="D124" s="6" t="s">
        <v>16</v>
      </c>
      <c r="E124" s="19">
        <v>56</v>
      </c>
      <c r="F124" s="8">
        <f t="shared" si="8"/>
        <v>56</v>
      </c>
      <c r="G124" s="5"/>
      <c r="H124" s="5"/>
      <c r="I124" s="5"/>
      <c r="J124" s="5"/>
      <c r="K124" s="5"/>
      <c r="L124" s="5"/>
      <c r="M124" s="5"/>
      <c r="N124" s="6"/>
      <c r="O124" s="6"/>
      <c r="P124" s="6"/>
      <c r="Q124" s="6"/>
      <c r="R124" s="6"/>
      <c r="S124" s="6"/>
      <c r="T124" s="6"/>
      <c r="U124" s="23"/>
      <c r="V124" s="29"/>
      <c r="W124" s="22">
        <v>0</v>
      </c>
      <c r="X124" s="7">
        <v>0</v>
      </c>
      <c r="Y124" s="7">
        <v>0</v>
      </c>
      <c r="Z124" s="13"/>
      <c r="AA124" s="6"/>
      <c r="AB124" s="23"/>
      <c r="AC124" s="23"/>
      <c r="AD124" s="23"/>
      <c r="AE124" s="6"/>
      <c r="AF124" s="6"/>
      <c r="AG124" s="23"/>
      <c r="AH124" s="23"/>
      <c r="AI124" s="6"/>
      <c r="AJ124" s="5"/>
      <c r="AK124" s="5"/>
      <c r="AL124" s="5"/>
      <c r="AM124" s="5"/>
      <c r="AN124" s="6"/>
      <c r="AO124" s="22"/>
      <c r="AP124" s="22"/>
      <c r="AQ124" s="22"/>
      <c r="AR124" s="22"/>
      <c r="AS124" s="22"/>
      <c r="AT124" s="6"/>
      <c r="AU124" s="22"/>
      <c r="AV124" s="22">
        <v>0</v>
      </c>
      <c r="AW124" s="22">
        <v>0</v>
      </c>
      <c r="AX124" s="24">
        <v>0</v>
      </c>
      <c r="AY124" s="24">
        <v>0</v>
      </c>
      <c r="AZ124" s="24">
        <v>0</v>
      </c>
      <c r="BA124" s="24">
        <v>0</v>
      </c>
      <c r="BB124" s="24">
        <v>0</v>
      </c>
      <c r="BC124" s="24">
        <v>0</v>
      </c>
      <c r="BD124" s="24">
        <v>0</v>
      </c>
      <c r="BE124" s="24">
        <v>0</v>
      </c>
      <c r="BF124" s="24">
        <v>0</v>
      </c>
      <c r="BG124" s="8">
        <f t="shared" si="7"/>
        <v>0</v>
      </c>
    </row>
    <row r="125" spans="1:59" ht="12.75">
      <c r="A125" s="123"/>
      <c r="B125" s="57"/>
      <c r="C125" s="11" t="s">
        <v>89</v>
      </c>
      <c r="D125" s="6" t="s">
        <v>16</v>
      </c>
      <c r="E125" s="19">
        <v>72</v>
      </c>
      <c r="F125" s="8">
        <f t="shared" si="8"/>
        <v>72</v>
      </c>
      <c r="G125" s="5"/>
      <c r="H125" s="5"/>
      <c r="I125" s="5"/>
      <c r="J125" s="5"/>
      <c r="K125" s="5"/>
      <c r="L125" s="5"/>
      <c r="M125" s="5"/>
      <c r="N125" s="6"/>
      <c r="O125" s="6"/>
      <c r="P125" s="6"/>
      <c r="Q125" s="6"/>
      <c r="R125" s="6"/>
      <c r="S125" s="6"/>
      <c r="T125" s="6"/>
      <c r="U125" s="23"/>
      <c r="V125" s="29"/>
      <c r="W125" s="22">
        <v>0</v>
      </c>
      <c r="X125" s="7">
        <v>0</v>
      </c>
      <c r="Y125" s="7">
        <v>0</v>
      </c>
      <c r="Z125" s="15"/>
      <c r="AA125" s="6"/>
      <c r="AB125" s="23"/>
      <c r="AC125" s="23"/>
      <c r="AD125" s="23"/>
      <c r="AE125" s="6"/>
      <c r="AF125" s="6"/>
      <c r="AG125" s="23"/>
      <c r="AH125" s="23"/>
      <c r="AI125" s="6"/>
      <c r="AJ125" s="5"/>
      <c r="AK125" s="5"/>
      <c r="AL125" s="5"/>
      <c r="AM125" s="5"/>
      <c r="AN125" s="6"/>
      <c r="AO125" s="22"/>
      <c r="AP125" s="22"/>
      <c r="AQ125" s="22"/>
      <c r="AR125" s="22"/>
      <c r="AS125" s="22"/>
      <c r="AT125" s="6"/>
      <c r="AU125" s="22"/>
      <c r="AV125" s="22">
        <v>0</v>
      </c>
      <c r="AW125" s="22">
        <v>0</v>
      </c>
      <c r="AX125" s="24">
        <v>0</v>
      </c>
      <c r="AY125" s="24">
        <v>0</v>
      </c>
      <c r="AZ125" s="24">
        <v>0</v>
      </c>
      <c r="BA125" s="24">
        <v>0</v>
      </c>
      <c r="BB125" s="24">
        <v>0</v>
      </c>
      <c r="BC125" s="24">
        <v>0</v>
      </c>
      <c r="BD125" s="24">
        <v>0</v>
      </c>
      <c r="BE125" s="24">
        <v>0</v>
      </c>
      <c r="BF125" s="24">
        <v>0</v>
      </c>
      <c r="BG125" s="8">
        <f t="shared" si="7"/>
        <v>0</v>
      </c>
    </row>
    <row r="126" spans="1:59" ht="12.75">
      <c r="A126" s="123"/>
      <c r="B126" s="148" t="s">
        <v>21</v>
      </c>
      <c r="C126" s="148"/>
      <c r="D126" s="149"/>
      <c r="E126" s="8">
        <f>E12+E52+E80+E122</f>
        <v>1368</v>
      </c>
      <c r="F126" s="8">
        <f>F12+F52+F80+F122</f>
        <v>0</v>
      </c>
      <c r="G126" s="8">
        <f>G114+G113+G111+G109+G106+G105+G94+G91+G90+G88+G86+G60+G58+G56+G50+G42+G40+G38+G28+G26+G24+G22+G20+G18+G16+G122</f>
        <v>36</v>
      </c>
      <c r="H126" s="8">
        <f aca="true" t="shared" si="9" ref="H126:BF126">H114+H113+H111+H109+H106+H105+H94+H91+H90+H88+H86+H60+H58+H56+H50+H42+H40+H38+H28+H26+H24+H22+H20+H18+H16+H122</f>
        <v>36</v>
      </c>
      <c r="I126" s="8">
        <f t="shared" si="9"/>
        <v>36</v>
      </c>
      <c r="J126" s="8">
        <f t="shared" si="9"/>
        <v>36</v>
      </c>
      <c r="K126" s="8">
        <f t="shared" si="9"/>
        <v>36</v>
      </c>
      <c r="L126" s="8">
        <f t="shared" si="9"/>
        <v>36</v>
      </c>
      <c r="M126" s="8">
        <f t="shared" si="9"/>
        <v>36</v>
      </c>
      <c r="N126" s="8">
        <f t="shared" si="9"/>
        <v>36</v>
      </c>
      <c r="O126" s="8">
        <f t="shared" si="9"/>
        <v>36</v>
      </c>
      <c r="P126" s="8">
        <f t="shared" si="9"/>
        <v>36</v>
      </c>
      <c r="Q126" s="8">
        <f t="shared" si="9"/>
        <v>36</v>
      </c>
      <c r="R126" s="8">
        <f t="shared" si="9"/>
        <v>36</v>
      </c>
      <c r="S126" s="8">
        <f t="shared" si="9"/>
        <v>36</v>
      </c>
      <c r="T126" s="8">
        <f t="shared" si="9"/>
        <v>36</v>
      </c>
      <c r="U126" s="8">
        <f t="shared" si="9"/>
        <v>36</v>
      </c>
      <c r="V126" s="8">
        <f t="shared" si="9"/>
        <v>36</v>
      </c>
      <c r="W126" s="8">
        <f t="shared" si="9"/>
        <v>0</v>
      </c>
      <c r="X126" s="8">
        <f t="shared" si="9"/>
        <v>0</v>
      </c>
      <c r="Y126" s="8">
        <f t="shared" si="9"/>
        <v>0</v>
      </c>
      <c r="Z126" s="8">
        <f t="shared" si="9"/>
        <v>36</v>
      </c>
      <c r="AA126" s="8">
        <f t="shared" si="9"/>
        <v>36</v>
      </c>
      <c r="AB126" s="8">
        <f t="shared" si="9"/>
        <v>36</v>
      </c>
      <c r="AC126" s="8">
        <f t="shared" si="9"/>
        <v>36</v>
      </c>
      <c r="AD126" s="8">
        <f t="shared" si="9"/>
        <v>36</v>
      </c>
      <c r="AE126" s="8">
        <f t="shared" si="9"/>
        <v>36</v>
      </c>
      <c r="AF126" s="8">
        <f t="shared" si="9"/>
        <v>36</v>
      </c>
      <c r="AG126" s="8">
        <f t="shared" si="9"/>
        <v>36</v>
      </c>
      <c r="AH126" s="8">
        <f t="shared" si="9"/>
        <v>36</v>
      </c>
      <c r="AI126" s="8">
        <f t="shared" si="9"/>
        <v>36</v>
      </c>
      <c r="AJ126" s="8">
        <f t="shared" si="9"/>
        <v>36</v>
      </c>
      <c r="AK126" s="8">
        <f t="shared" si="9"/>
        <v>36</v>
      </c>
      <c r="AL126" s="8">
        <f t="shared" si="9"/>
        <v>36</v>
      </c>
      <c r="AM126" s="8">
        <f t="shared" si="9"/>
        <v>36</v>
      </c>
      <c r="AN126" s="8">
        <f t="shared" si="9"/>
        <v>36</v>
      </c>
      <c r="AO126" s="8">
        <f t="shared" si="9"/>
        <v>36</v>
      </c>
      <c r="AP126" s="8">
        <f t="shared" si="9"/>
        <v>36</v>
      </c>
      <c r="AQ126" s="8">
        <f t="shared" si="9"/>
        <v>36</v>
      </c>
      <c r="AR126" s="8">
        <f t="shared" si="9"/>
        <v>36</v>
      </c>
      <c r="AS126" s="8">
        <f t="shared" si="9"/>
        <v>36</v>
      </c>
      <c r="AT126" s="8">
        <f t="shared" si="9"/>
        <v>36</v>
      </c>
      <c r="AU126" s="8">
        <f t="shared" si="9"/>
        <v>36</v>
      </c>
      <c r="AV126" s="8">
        <f t="shared" si="9"/>
        <v>0</v>
      </c>
      <c r="AW126" s="8">
        <f t="shared" si="9"/>
        <v>0</v>
      </c>
      <c r="AX126" s="8">
        <f t="shared" si="9"/>
        <v>0</v>
      </c>
      <c r="AY126" s="8">
        <f t="shared" si="9"/>
        <v>0</v>
      </c>
      <c r="AZ126" s="8">
        <f t="shared" si="9"/>
        <v>0</v>
      </c>
      <c r="BA126" s="8">
        <f t="shared" si="9"/>
        <v>0</v>
      </c>
      <c r="BB126" s="8">
        <f t="shared" si="9"/>
        <v>0</v>
      </c>
      <c r="BC126" s="8">
        <f t="shared" si="9"/>
        <v>0</v>
      </c>
      <c r="BD126" s="8">
        <f t="shared" si="9"/>
        <v>0</v>
      </c>
      <c r="BE126" s="8">
        <f t="shared" si="9"/>
        <v>0</v>
      </c>
      <c r="BF126" s="8">
        <f t="shared" si="9"/>
        <v>0</v>
      </c>
      <c r="BG126" s="8">
        <f>SUM(G126:BF126)</f>
        <v>1368</v>
      </c>
    </row>
    <row r="127" spans="1:59" ht="12.75">
      <c r="A127" s="123"/>
      <c r="B127" s="148" t="s">
        <v>22</v>
      </c>
      <c r="C127" s="148"/>
      <c r="D127" s="149"/>
      <c r="E127" s="8">
        <v>540</v>
      </c>
      <c r="F127" s="8">
        <f>F13+F53+F81+F123</f>
        <v>0</v>
      </c>
      <c r="G127" s="8">
        <f>G112+G110+G95+G89+G87+G61+G59+G57+G51+G43+G41+G39+G29+G27+G25+G23+G21+G19+G17+G123</f>
        <v>18</v>
      </c>
      <c r="H127" s="8">
        <f aca="true" t="shared" si="10" ref="H127:BF127">H112+H110+H95+H89+H87+H61+H59+H57+H51+H43+H41+H39+H29+H27+H25+H23+H21+H19+H17+H123</f>
        <v>18</v>
      </c>
      <c r="I127" s="8">
        <f t="shared" si="10"/>
        <v>18</v>
      </c>
      <c r="J127" s="8">
        <f t="shared" si="10"/>
        <v>18</v>
      </c>
      <c r="K127" s="8">
        <f t="shared" si="10"/>
        <v>18</v>
      </c>
      <c r="L127" s="8">
        <f t="shared" si="10"/>
        <v>18</v>
      </c>
      <c r="M127" s="8">
        <f t="shared" si="10"/>
        <v>18</v>
      </c>
      <c r="N127" s="8">
        <f t="shared" si="10"/>
        <v>18</v>
      </c>
      <c r="O127" s="8">
        <f t="shared" si="10"/>
        <v>18</v>
      </c>
      <c r="P127" s="8">
        <f t="shared" si="10"/>
        <v>18</v>
      </c>
      <c r="Q127" s="8">
        <f t="shared" si="10"/>
        <v>15</v>
      </c>
      <c r="R127" s="8">
        <f t="shared" si="10"/>
        <v>15</v>
      </c>
      <c r="S127" s="8">
        <f t="shared" si="10"/>
        <v>15</v>
      </c>
      <c r="T127" s="8">
        <f t="shared" si="10"/>
        <v>15</v>
      </c>
      <c r="U127" s="8">
        <f t="shared" si="10"/>
        <v>15</v>
      </c>
      <c r="V127" s="8">
        <f t="shared" si="10"/>
        <v>15</v>
      </c>
      <c r="W127" s="8">
        <f t="shared" si="10"/>
        <v>0</v>
      </c>
      <c r="X127" s="8">
        <f t="shared" si="10"/>
        <v>0</v>
      </c>
      <c r="Y127" s="8">
        <f t="shared" si="10"/>
        <v>0</v>
      </c>
      <c r="Z127" s="8">
        <f t="shared" si="10"/>
        <v>12</v>
      </c>
      <c r="AA127" s="8">
        <f t="shared" si="10"/>
        <v>12</v>
      </c>
      <c r="AB127" s="8">
        <f t="shared" si="10"/>
        <v>12</v>
      </c>
      <c r="AC127" s="8">
        <f t="shared" si="10"/>
        <v>12</v>
      </c>
      <c r="AD127" s="8">
        <f t="shared" si="10"/>
        <v>12</v>
      </c>
      <c r="AE127" s="8">
        <f t="shared" si="10"/>
        <v>12</v>
      </c>
      <c r="AF127" s="8">
        <f t="shared" si="10"/>
        <v>12</v>
      </c>
      <c r="AG127" s="8">
        <f t="shared" si="10"/>
        <v>12</v>
      </c>
      <c r="AH127" s="8">
        <f t="shared" si="10"/>
        <v>12</v>
      </c>
      <c r="AI127" s="8">
        <f t="shared" si="10"/>
        <v>12</v>
      </c>
      <c r="AJ127" s="8">
        <f t="shared" si="10"/>
        <v>12</v>
      </c>
      <c r="AK127" s="8">
        <f t="shared" si="10"/>
        <v>12</v>
      </c>
      <c r="AL127" s="8">
        <f t="shared" si="10"/>
        <v>12</v>
      </c>
      <c r="AM127" s="8">
        <f t="shared" si="10"/>
        <v>12</v>
      </c>
      <c r="AN127" s="8">
        <f t="shared" si="10"/>
        <v>12</v>
      </c>
      <c r="AO127" s="8">
        <f t="shared" si="10"/>
        <v>12</v>
      </c>
      <c r="AP127" s="8">
        <f t="shared" si="10"/>
        <v>12</v>
      </c>
      <c r="AQ127" s="8">
        <f t="shared" si="10"/>
        <v>12</v>
      </c>
      <c r="AR127" s="8">
        <f t="shared" si="10"/>
        <v>15</v>
      </c>
      <c r="AS127" s="8">
        <f t="shared" si="10"/>
        <v>15</v>
      </c>
      <c r="AT127" s="8">
        <f t="shared" si="10"/>
        <v>12</v>
      </c>
      <c r="AU127" s="8">
        <f t="shared" si="10"/>
        <v>12</v>
      </c>
      <c r="AV127" s="8">
        <f t="shared" si="10"/>
        <v>0</v>
      </c>
      <c r="AW127" s="8">
        <f t="shared" si="10"/>
        <v>0</v>
      </c>
      <c r="AX127" s="8">
        <f t="shared" si="10"/>
        <v>0</v>
      </c>
      <c r="AY127" s="8">
        <f t="shared" si="10"/>
        <v>0</v>
      </c>
      <c r="AZ127" s="8">
        <f t="shared" si="10"/>
        <v>0</v>
      </c>
      <c r="BA127" s="8">
        <f t="shared" si="10"/>
        <v>0</v>
      </c>
      <c r="BB127" s="8">
        <f t="shared" si="10"/>
        <v>0</v>
      </c>
      <c r="BC127" s="8">
        <f t="shared" si="10"/>
        <v>0</v>
      </c>
      <c r="BD127" s="8">
        <f t="shared" si="10"/>
        <v>0</v>
      </c>
      <c r="BE127" s="8">
        <f t="shared" si="10"/>
        <v>0</v>
      </c>
      <c r="BF127" s="8">
        <f t="shared" si="10"/>
        <v>0</v>
      </c>
      <c r="BG127" s="8">
        <f>SUM(G127:BF127)</f>
        <v>540</v>
      </c>
    </row>
    <row r="128" spans="1:59" ht="13.5" thickBot="1">
      <c r="A128" s="124"/>
      <c r="B128" s="148" t="s">
        <v>27</v>
      </c>
      <c r="C128" s="148"/>
      <c r="D128" s="149"/>
      <c r="E128" s="10">
        <f>E126+E127</f>
        <v>1908</v>
      </c>
      <c r="F128" s="8">
        <f>F126+F127</f>
        <v>0</v>
      </c>
      <c r="G128" s="10">
        <f>G126+G127</f>
        <v>54</v>
      </c>
      <c r="H128" s="10">
        <f aca="true" t="shared" si="11" ref="H128:BF128">H126+H127</f>
        <v>54</v>
      </c>
      <c r="I128" s="10">
        <f t="shared" si="11"/>
        <v>54</v>
      </c>
      <c r="J128" s="10">
        <f t="shared" si="11"/>
        <v>54</v>
      </c>
      <c r="K128" s="10">
        <f t="shared" si="11"/>
        <v>54</v>
      </c>
      <c r="L128" s="10">
        <f t="shared" si="11"/>
        <v>54</v>
      </c>
      <c r="M128" s="10">
        <f t="shared" si="11"/>
        <v>54</v>
      </c>
      <c r="N128" s="10">
        <f t="shared" si="11"/>
        <v>54</v>
      </c>
      <c r="O128" s="10">
        <f t="shared" si="11"/>
        <v>54</v>
      </c>
      <c r="P128" s="10">
        <f t="shared" si="11"/>
        <v>54</v>
      </c>
      <c r="Q128" s="10">
        <f t="shared" si="11"/>
        <v>51</v>
      </c>
      <c r="R128" s="10">
        <f t="shared" si="11"/>
        <v>51</v>
      </c>
      <c r="S128" s="10">
        <f t="shared" si="11"/>
        <v>51</v>
      </c>
      <c r="T128" s="10">
        <f t="shared" si="11"/>
        <v>51</v>
      </c>
      <c r="U128" s="10">
        <f t="shared" si="11"/>
        <v>51</v>
      </c>
      <c r="V128" s="10">
        <f t="shared" si="11"/>
        <v>51</v>
      </c>
      <c r="W128" s="10">
        <f t="shared" si="11"/>
        <v>0</v>
      </c>
      <c r="X128" s="10">
        <f t="shared" si="11"/>
        <v>0</v>
      </c>
      <c r="Y128" s="10">
        <f t="shared" si="11"/>
        <v>0</v>
      </c>
      <c r="Z128" s="10">
        <f t="shared" si="11"/>
        <v>48</v>
      </c>
      <c r="AA128" s="10">
        <f t="shared" si="11"/>
        <v>48</v>
      </c>
      <c r="AB128" s="10">
        <f t="shared" si="11"/>
        <v>48</v>
      </c>
      <c r="AC128" s="10">
        <f t="shared" si="11"/>
        <v>48</v>
      </c>
      <c r="AD128" s="10">
        <f t="shared" si="11"/>
        <v>48</v>
      </c>
      <c r="AE128" s="10">
        <f t="shared" si="11"/>
        <v>48</v>
      </c>
      <c r="AF128" s="10">
        <f t="shared" si="11"/>
        <v>48</v>
      </c>
      <c r="AG128" s="10">
        <f t="shared" si="11"/>
        <v>48</v>
      </c>
      <c r="AH128" s="10">
        <f t="shared" si="11"/>
        <v>48</v>
      </c>
      <c r="AI128" s="10">
        <f t="shared" si="11"/>
        <v>48</v>
      </c>
      <c r="AJ128" s="10">
        <f t="shared" si="11"/>
        <v>48</v>
      </c>
      <c r="AK128" s="10">
        <f t="shared" si="11"/>
        <v>48</v>
      </c>
      <c r="AL128" s="10">
        <f t="shared" si="11"/>
        <v>48</v>
      </c>
      <c r="AM128" s="10">
        <f t="shared" si="11"/>
        <v>48</v>
      </c>
      <c r="AN128" s="10">
        <f t="shared" si="11"/>
        <v>48</v>
      </c>
      <c r="AO128" s="10">
        <f t="shared" si="11"/>
        <v>48</v>
      </c>
      <c r="AP128" s="10">
        <f t="shared" si="11"/>
        <v>48</v>
      </c>
      <c r="AQ128" s="10">
        <f t="shared" si="11"/>
        <v>48</v>
      </c>
      <c r="AR128" s="10">
        <f t="shared" si="11"/>
        <v>51</v>
      </c>
      <c r="AS128" s="10">
        <f t="shared" si="11"/>
        <v>51</v>
      </c>
      <c r="AT128" s="10">
        <f t="shared" si="11"/>
        <v>48</v>
      </c>
      <c r="AU128" s="10">
        <f t="shared" si="11"/>
        <v>48</v>
      </c>
      <c r="AV128" s="10">
        <f t="shared" si="11"/>
        <v>0</v>
      </c>
      <c r="AW128" s="10">
        <f t="shared" si="11"/>
        <v>0</v>
      </c>
      <c r="AX128" s="10">
        <f t="shared" si="11"/>
        <v>0</v>
      </c>
      <c r="AY128" s="10">
        <f t="shared" si="11"/>
        <v>0</v>
      </c>
      <c r="AZ128" s="10">
        <f t="shared" si="11"/>
        <v>0</v>
      </c>
      <c r="BA128" s="10">
        <f t="shared" si="11"/>
        <v>0</v>
      </c>
      <c r="BB128" s="10">
        <f t="shared" si="11"/>
        <v>0</v>
      </c>
      <c r="BC128" s="10">
        <f t="shared" si="11"/>
        <v>0</v>
      </c>
      <c r="BD128" s="10">
        <f t="shared" si="11"/>
        <v>0</v>
      </c>
      <c r="BE128" s="10">
        <f t="shared" si="11"/>
        <v>0</v>
      </c>
      <c r="BF128" s="10">
        <f t="shared" si="11"/>
        <v>0</v>
      </c>
      <c r="BG128" s="8">
        <f>SUM(G128:BF128)</f>
        <v>1908</v>
      </c>
    </row>
    <row r="131" spans="25:28" ht="12.75">
      <c r="Y131" s="14"/>
      <c r="Z131" s="14"/>
      <c r="AA131" s="14"/>
      <c r="AB131" s="14"/>
    </row>
    <row r="133" ht="12.75">
      <c r="Y133" s="12"/>
    </row>
    <row r="134" ht="12.75">
      <c r="A134" s="2"/>
    </row>
  </sheetData>
  <sheetProtection/>
  <mergeCells count="126">
    <mergeCell ref="H7:J7"/>
    <mergeCell ref="V6:AF6"/>
    <mergeCell ref="L7:N7"/>
    <mergeCell ref="P7:S7"/>
    <mergeCell ref="C2:U2"/>
    <mergeCell ref="C3:U3"/>
    <mergeCell ref="C4:U4"/>
    <mergeCell ref="C5:U5"/>
    <mergeCell ref="C6:U6"/>
    <mergeCell ref="AH7:AK7"/>
    <mergeCell ref="AM7:AO7"/>
    <mergeCell ref="AQ7:AT7"/>
    <mergeCell ref="AG6:AR6"/>
    <mergeCell ref="A7:A11"/>
    <mergeCell ref="B7:B11"/>
    <mergeCell ref="C7:C11"/>
    <mergeCell ref="D7:D11"/>
    <mergeCell ref="E7:E11"/>
    <mergeCell ref="F7:F11"/>
    <mergeCell ref="B20:B21"/>
    <mergeCell ref="AU7:AX7"/>
    <mergeCell ref="AZ7:BB7"/>
    <mergeCell ref="BD7:BF7"/>
    <mergeCell ref="BG7:BG11"/>
    <mergeCell ref="G8:BF8"/>
    <mergeCell ref="G10:BF10"/>
    <mergeCell ref="T7:W7"/>
    <mergeCell ref="Y7:AA7"/>
    <mergeCell ref="AC7:AE7"/>
    <mergeCell ref="C22:C23"/>
    <mergeCell ref="A12:A128"/>
    <mergeCell ref="B12:B13"/>
    <mergeCell ref="C12:C13"/>
    <mergeCell ref="B14:B15"/>
    <mergeCell ref="C14:C15"/>
    <mergeCell ref="B16:B17"/>
    <mergeCell ref="C16:C17"/>
    <mergeCell ref="B18:B19"/>
    <mergeCell ref="C18:C19"/>
    <mergeCell ref="B30:B31"/>
    <mergeCell ref="C30:C31"/>
    <mergeCell ref="C20:C21"/>
    <mergeCell ref="B24:B25"/>
    <mergeCell ref="C24:C25"/>
    <mergeCell ref="B26:B27"/>
    <mergeCell ref="C26:C27"/>
    <mergeCell ref="B28:B29"/>
    <mergeCell ref="C28:C29"/>
    <mergeCell ref="B22:B23"/>
    <mergeCell ref="B32:B33"/>
    <mergeCell ref="C32:C33"/>
    <mergeCell ref="B34:B35"/>
    <mergeCell ref="C34:C35"/>
    <mergeCell ref="B36:B37"/>
    <mergeCell ref="C36:C37"/>
    <mergeCell ref="B38:B39"/>
    <mergeCell ref="C38:C39"/>
    <mergeCell ref="B40:B41"/>
    <mergeCell ref="C40:C41"/>
    <mergeCell ref="B42:B43"/>
    <mergeCell ref="C42:C43"/>
    <mergeCell ref="B44:B45"/>
    <mergeCell ref="C44:C45"/>
    <mergeCell ref="B46:B47"/>
    <mergeCell ref="C46:C47"/>
    <mergeCell ref="B48:B49"/>
    <mergeCell ref="C48:C49"/>
    <mergeCell ref="B50:B51"/>
    <mergeCell ref="C50:C51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C62:C63"/>
    <mergeCell ref="B64:B65"/>
    <mergeCell ref="C64:C65"/>
    <mergeCell ref="B66:B67"/>
    <mergeCell ref="C66:C67"/>
    <mergeCell ref="B68:B69"/>
    <mergeCell ref="C68:C69"/>
    <mergeCell ref="B70:B71"/>
    <mergeCell ref="C70:C71"/>
    <mergeCell ref="B72:B73"/>
    <mergeCell ref="C72:C73"/>
    <mergeCell ref="B74:B75"/>
    <mergeCell ref="C74:C75"/>
    <mergeCell ref="B76:B77"/>
    <mergeCell ref="C76:C77"/>
    <mergeCell ref="B78:B79"/>
    <mergeCell ref="C78:C79"/>
    <mergeCell ref="B80:B81"/>
    <mergeCell ref="C80:C81"/>
    <mergeCell ref="C84:C85"/>
    <mergeCell ref="B86:B87"/>
    <mergeCell ref="C86:C87"/>
    <mergeCell ref="B88:B89"/>
    <mergeCell ref="C88:C89"/>
    <mergeCell ref="B92:B93"/>
    <mergeCell ref="C92:C93"/>
    <mergeCell ref="B94:B95"/>
    <mergeCell ref="C94:C95"/>
    <mergeCell ref="B96:B97"/>
    <mergeCell ref="C96:C97"/>
    <mergeCell ref="D96:D97"/>
    <mergeCell ref="E96:E97"/>
    <mergeCell ref="F96:F97"/>
    <mergeCell ref="C107:C108"/>
    <mergeCell ref="B109:B110"/>
    <mergeCell ref="C109:C110"/>
    <mergeCell ref="B111:B112"/>
    <mergeCell ref="C111:C112"/>
    <mergeCell ref="B126:D126"/>
    <mergeCell ref="B127:D127"/>
    <mergeCell ref="B128:D128"/>
    <mergeCell ref="C115:C116"/>
    <mergeCell ref="B117:B118"/>
    <mergeCell ref="C117:C118"/>
    <mergeCell ref="B119:B120"/>
    <mergeCell ref="C119:C120"/>
    <mergeCell ref="B122:B123"/>
    <mergeCell ref="C122:C123"/>
  </mergeCells>
  <printOptions/>
  <pageMargins left="0.1968503937007874" right="0.1968503937007874" top="0.1968503937007874" bottom="0.1968503937007874" header="0" footer="0"/>
  <pageSetup fitToHeight="1" fitToWidth="1" orientation="landscape" paperSize="8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36"/>
  <sheetViews>
    <sheetView view="pageBreakPreview" zoomScale="90" zoomScaleSheetLayoutView="90" workbookViewId="0" topLeftCell="A119">
      <selection activeCell="G130" sqref="G130"/>
    </sheetView>
  </sheetViews>
  <sheetFormatPr defaultColWidth="9.125" defaultRowHeight="12.75"/>
  <cols>
    <col min="1" max="1" width="4.50390625" style="1" customWidth="1"/>
    <col min="2" max="2" width="10.00390625" style="1" bestFit="1" customWidth="1"/>
    <col min="3" max="3" width="27.625" style="1" customWidth="1"/>
    <col min="4" max="4" width="9.125" style="1" customWidth="1"/>
    <col min="5" max="5" width="5.625" style="1" bestFit="1" customWidth="1"/>
    <col min="6" max="6" width="7.625" style="1" bestFit="1" customWidth="1"/>
    <col min="7" max="58" width="3.875" style="1" customWidth="1"/>
    <col min="59" max="59" width="7.50390625" style="1" bestFit="1" customWidth="1"/>
    <col min="60" max="16384" width="9.125" style="1" customWidth="1"/>
  </cols>
  <sheetData>
    <row r="1" spans="5:47" ht="12.75">
      <c r="E1" t="s">
        <v>98</v>
      </c>
      <c r="AU1" t="s">
        <v>158</v>
      </c>
    </row>
    <row r="2" spans="3:47" ht="12.75">
      <c r="C2" s="108" t="s">
        <v>99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AU2" t="s">
        <v>159</v>
      </c>
    </row>
    <row r="3" spans="3:47" ht="12.75">
      <c r="C3" s="108" t="s">
        <v>103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AU3" t="s">
        <v>160</v>
      </c>
    </row>
    <row r="4" spans="3:21" ht="12.75"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3:21" ht="12.75">
      <c r="C5" s="108" t="s">
        <v>100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3:44" ht="12.75">
      <c r="C6" s="173" t="s">
        <v>101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3" t="s">
        <v>102</v>
      </c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3" t="s">
        <v>150</v>
      </c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</row>
    <row r="7" spans="1:59" ht="90.75">
      <c r="A7" s="165" t="s">
        <v>23</v>
      </c>
      <c r="B7" s="165" t="s">
        <v>0</v>
      </c>
      <c r="C7" s="165" t="s">
        <v>1</v>
      </c>
      <c r="D7" s="165" t="s">
        <v>2</v>
      </c>
      <c r="E7" s="165" t="s">
        <v>25</v>
      </c>
      <c r="F7" s="165" t="s">
        <v>26</v>
      </c>
      <c r="G7" s="3" t="s">
        <v>40</v>
      </c>
      <c r="H7" s="176" t="s">
        <v>3</v>
      </c>
      <c r="I7" s="176"/>
      <c r="J7" s="176"/>
      <c r="K7" s="3" t="s">
        <v>41</v>
      </c>
      <c r="L7" s="162" t="s">
        <v>4</v>
      </c>
      <c r="M7" s="163"/>
      <c r="N7" s="163"/>
      <c r="O7" s="3" t="s">
        <v>42</v>
      </c>
      <c r="P7" s="177" t="s">
        <v>5</v>
      </c>
      <c r="Q7" s="177"/>
      <c r="R7" s="177"/>
      <c r="S7" s="177"/>
      <c r="T7" s="168" t="s">
        <v>6</v>
      </c>
      <c r="U7" s="169"/>
      <c r="V7" s="169"/>
      <c r="W7" s="170"/>
      <c r="X7" s="4" t="s">
        <v>43</v>
      </c>
      <c r="Y7" s="168" t="s">
        <v>7</v>
      </c>
      <c r="Z7" s="169"/>
      <c r="AA7" s="169"/>
      <c r="AB7" s="4" t="s">
        <v>44</v>
      </c>
      <c r="AC7" s="171" t="s">
        <v>8</v>
      </c>
      <c r="AD7" s="172"/>
      <c r="AE7" s="172"/>
      <c r="AF7" s="20" t="s">
        <v>45</v>
      </c>
      <c r="AG7" s="4" t="s">
        <v>9</v>
      </c>
      <c r="AH7" s="168" t="s">
        <v>10</v>
      </c>
      <c r="AI7" s="169"/>
      <c r="AJ7" s="169"/>
      <c r="AK7" s="170"/>
      <c r="AL7" s="3" t="s">
        <v>46</v>
      </c>
      <c r="AM7" s="162" t="s">
        <v>49</v>
      </c>
      <c r="AN7" s="163"/>
      <c r="AO7" s="164"/>
      <c r="AP7" s="3" t="s">
        <v>47</v>
      </c>
      <c r="AQ7" s="162" t="s">
        <v>48</v>
      </c>
      <c r="AR7" s="163"/>
      <c r="AS7" s="163"/>
      <c r="AT7" s="164"/>
      <c r="AU7" s="162" t="s">
        <v>11</v>
      </c>
      <c r="AV7" s="163"/>
      <c r="AW7" s="163"/>
      <c r="AX7" s="164"/>
      <c r="AY7" s="3" t="s">
        <v>50</v>
      </c>
      <c r="AZ7" s="162" t="s">
        <v>51</v>
      </c>
      <c r="BA7" s="163"/>
      <c r="BB7" s="164"/>
      <c r="BC7" s="3" t="s">
        <v>52</v>
      </c>
      <c r="BD7" s="162"/>
      <c r="BE7" s="163"/>
      <c r="BF7" s="163"/>
      <c r="BG7" s="165" t="s">
        <v>24</v>
      </c>
    </row>
    <row r="8" spans="1:59" ht="12.75">
      <c r="A8" s="165"/>
      <c r="B8" s="165"/>
      <c r="C8" s="165"/>
      <c r="D8" s="165"/>
      <c r="E8" s="165"/>
      <c r="F8" s="165"/>
      <c r="G8" s="166" t="s">
        <v>12</v>
      </c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5"/>
    </row>
    <row r="9" spans="1:59" ht="12.75">
      <c r="A9" s="165"/>
      <c r="B9" s="165"/>
      <c r="C9" s="165"/>
      <c r="D9" s="165"/>
      <c r="E9" s="165"/>
      <c r="F9" s="165"/>
      <c r="G9" s="9">
        <v>35</v>
      </c>
      <c r="H9" s="9">
        <v>36</v>
      </c>
      <c r="I9" s="9">
        <v>37</v>
      </c>
      <c r="J9" s="9">
        <v>38</v>
      </c>
      <c r="K9" s="9">
        <v>39</v>
      </c>
      <c r="L9" s="9">
        <v>40</v>
      </c>
      <c r="M9" s="9">
        <v>41</v>
      </c>
      <c r="N9" s="11">
        <v>42</v>
      </c>
      <c r="O9" s="11">
        <v>43</v>
      </c>
      <c r="P9" s="11">
        <v>44</v>
      </c>
      <c r="Q9" s="11">
        <v>45</v>
      </c>
      <c r="R9" s="11">
        <v>46</v>
      </c>
      <c r="S9" s="11">
        <v>47</v>
      </c>
      <c r="T9" s="11">
        <v>48</v>
      </c>
      <c r="U9" s="11">
        <v>49</v>
      </c>
      <c r="V9" s="11">
        <v>50</v>
      </c>
      <c r="W9" s="11">
        <v>51</v>
      </c>
      <c r="X9" s="11">
        <v>52</v>
      </c>
      <c r="Y9" s="11">
        <v>1</v>
      </c>
      <c r="Z9" s="11">
        <v>2</v>
      </c>
      <c r="AA9" s="11">
        <v>3</v>
      </c>
      <c r="AB9" s="11">
        <v>4</v>
      </c>
      <c r="AC9" s="11">
        <v>5</v>
      </c>
      <c r="AD9" s="11">
        <v>6</v>
      </c>
      <c r="AE9" s="11">
        <v>7</v>
      </c>
      <c r="AF9" s="11">
        <v>8</v>
      </c>
      <c r="AG9" s="11">
        <v>9</v>
      </c>
      <c r="AH9" s="11">
        <v>10</v>
      </c>
      <c r="AI9" s="11">
        <v>11</v>
      </c>
      <c r="AJ9" s="11">
        <v>12</v>
      </c>
      <c r="AK9" s="11">
        <v>13</v>
      </c>
      <c r="AL9" s="11">
        <v>14</v>
      </c>
      <c r="AM9" s="11">
        <v>15</v>
      </c>
      <c r="AN9" s="11">
        <v>16</v>
      </c>
      <c r="AO9" s="11">
        <v>17</v>
      </c>
      <c r="AP9" s="11">
        <v>18</v>
      </c>
      <c r="AQ9" s="11">
        <v>19</v>
      </c>
      <c r="AR9" s="11">
        <v>20</v>
      </c>
      <c r="AS9" s="11">
        <v>21</v>
      </c>
      <c r="AT9" s="11">
        <v>22</v>
      </c>
      <c r="AU9" s="11">
        <v>23</v>
      </c>
      <c r="AV9" s="11">
        <v>24</v>
      </c>
      <c r="AW9" s="11">
        <v>25</v>
      </c>
      <c r="AX9" s="11">
        <v>26</v>
      </c>
      <c r="AY9" s="11">
        <v>27</v>
      </c>
      <c r="AZ9" s="11">
        <v>28</v>
      </c>
      <c r="BA9" s="11">
        <v>29</v>
      </c>
      <c r="BB9" s="11">
        <v>30</v>
      </c>
      <c r="BC9" s="11">
        <v>31</v>
      </c>
      <c r="BD9" s="11">
        <v>32</v>
      </c>
      <c r="BE9" s="11">
        <v>33</v>
      </c>
      <c r="BF9" s="11">
        <v>34</v>
      </c>
      <c r="BG9" s="165"/>
    </row>
    <row r="10" spans="1:59" ht="12.75">
      <c r="A10" s="165"/>
      <c r="B10" s="165"/>
      <c r="C10" s="165"/>
      <c r="D10" s="165"/>
      <c r="E10" s="165"/>
      <c r="F10" s="165"/>
      <c r="G10" s="166" t="s">
        <v>13</v>
      </c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5"/>
    </row>
    <row r="11" spans="1:59" ht="12.75">
      <c r="A11" s="165"/>
      <c r="B11" s="165"/>
      <c r="C11" s="165"/>
      <c r="D11" s="165"/>
      <c r="E11" s="165"/>
      <c r="F11" s="165"/>
      <c r="G11" s="9">
        <v>1</v>
      </c>
      <c r="H11" s="9">
        <v>2</v>
      </c>
      <c r="I11" s="9">
        <v>3</v>
      </c>
      <c r="J11" s="9">
        <v>4</v>
      </c>
      <c r="K11" s="9">
        <v>5</v>
      </c>
      <c r="L11" s="9">
        <v>6</v>
      </c>
      <c r="M11" s="9">
        <v>7</v>
      </c>
      <c r="N11" s="11">
        <v>8</v>
      </c>
      <c r="O11" s="11">
        <v>9</v>
      </c>
      <c r="P11" s="11">
        <v>10</v>
      </c>
      <c r="Q11" s="11">
        <v>11</v>
      </c>
      <c r="R11" s="11">
        <v>12</v>
      </c>
      <c r="S11" s="11">
        <v>13</v>
      </c>
      <c r="T11" s="11">
        <v>14</v>
      </c>
      <c r="U11" s="11">
        <v>15</v>
      </c>
      <c r="V11" s="11">
        <v>16</v>
      </c>
      <c r="W11" s="11">
        <v>17</v>
      </c>
      <c r="X11" s="11">
        <v>18</v>
      </c>
      <c r="Y11" s="18">
        <v>19</v>
      </c>
      <c r="Z11" s="18">
        <v>20</v>
      </c>
      <c r="AA11" s="11">
        <v>21</v>
      </c>
      <c r="AB11" s="11">
        <v>22</v>
      </c>
      <c r="AC11" s="11">
        <v>23</v>
      </c>
      <c r="AD11" s="11">
        <v>24</v>
      </c>
      <c r="AE11" s="11">
        <v>25</v>
      </c>
      <c r="AF11" s="11">
        <v>26</v>
      </c>
      <c r="AG11" s="11">
        <v>27</v>
      </c>
      <c r="AH11" s="11">
        <v>28</v>
      </c>
      <c r="AI11" s="11">
        <v>29</v>
      </c>
      <c r="AJ11" s="11">
        <v>30</v>
      </c>
      <c r="AK11" s="11">
        <v>31</v>
      </c>
      <c r="AL11" s="11">
        <v>32</v>
      </c>
      <c r="AM11" s="11">
        <v>33</v>
      </c>
      <c r="AN11" s="11">
        <v>34</v>
      </c>
      <c r="AO11" s="11">
        <v>35</v>
      </c>
      <c r="AP11" s="11">
        <v>36</v>
      </c>
      <c r="AQ11" s="11">
        <v>37</v>
      </c>
      <c r="AR11" s="11">
        <v>38</v>
      </c>
      <c r="AS11" s="11">
        <v>39</v>
      </c>
      <c r="AT11" s="11">
        <v>40</v>
      </c>
      <c r="AU11" s="11">
        <v>41</v>
      </c>
      <c r="AV11" s="11">
        <v>42</v>
      </c>
      <c r="AW11" s="11">
        <v>43</v>
      </c>
      <c r="AX11" s="18">
        <v>44</v>
      </c>
      <c r="AY11" s="18">
        <v>45</v>
      </c>
      <c r="AZ11" s="18">
        <v>46</v>
      </c>
      <c r="BA11" s="18">
        <v>47</v>
      </c>
      <c r="BB11" s="18">
        <v>48</v>
      </c>
      <c r="BC11" s="18">
        <v>49</v>
      </c>
      <c r="BD11" s="18">
        <v>50</v>
      </c>
      <c r="BE11" s="18">
        <v>51</v>
      </c>
      <c r="BF11" s="18">
        <v>52</v>
      </c>
      <c r="BG11" s="165"/>
    </row>
    <row r="12" spans="1:59" ht="12.75" customHeight="1" hidden="1">
      <c r="A12" s="189" t="s">
        <v>153</v>
      </c>
      <c r="B12" s="161" t="s">
        <v>14</v>
      </c>
      <c r="C12" s="161" t="s">
        <v>15</v>
      </c>
      <c r="D12" s="33" t="s">
        <v>16</v>
      </c>
      <c r="E12" s="34">
        <f>E14+E38+E46</f>
        <v>0</v>
      </c>
      <c r="F12" s="34">
        <f aca="true" t="shared" si="0" ref="F12:F43">E12-BG12</f>
        <v>-1332</v>
      </c>
      <c r="G12" s="8">
        <f>G128</f>
        <v>36</v>
      </c>
      <c r="H12" s="8">
        <f aca="true" t="shared" si="1" ref="H12:AX12">H128</f>
        <v>36</v>
      </c>
      <c r="I12" s="8">
        <f t="shared" si="1"/>
        <v>36</v>
      </c>
      <c r="J12" s="8">
        <f t="shared" si="1"/>
        <v>36</v>
      </c>
      <c r="K12" s="8">
        <f t="shared" si="1"/>
        <v>36</v>
      </c>
      <c r="L12" s="8">
        <f t="shared" si="1"/>
        <v>36</v>
      </c>
      <c r="M12" s="8">
        <f t="shared" si="1"/>
        <v>36</v>
      </c>
      <c r="N12" s="8">
        <f t="shared" si="1"/>
        <v>36</v>
      </c>
      <c r="O12" s="8">
        <f t="shared" si="1"/>
        <v>36</v>
      </c>
      <c r="P12" s="8">
        <f t="shared" si="1"/>
        <v>36</v>
      </c>
      <c r="Q12" s="8">
        <f t="shared" si="1"/>
        <v>36</v>
      </c>
      <c r="R12" s="8">
        <f t="shared" si="1"/>
        <v>36</v>
      </c>
      <c r="S12" s="8">
        <f t="shared" si="1"/>
        <v>36</v>
      </c>
      <c r="T12" s="8">
        <f t="shared" si="1"/>
        <v>36</v>
      </c>
      <c r="U12" s="8">
        <f t="shared" si="1"/>
        <v>36</v>
      </c>
      <c r="V12" s="8">
        <f t="shared" si="1"/>
        <v>36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36</v>
      </c>
      <c r="AA12" s="8">
        <f t="shared" si="1"/>
        <v>36</v>
      </c>
      <c r="AB12" s="8">
        <f t="shared" si="1"/>
        <v>36</v>
      </c>
      <c r="AC12" s="8">
        <f t="shared" si="1"/>
        <v>36</v>
      </c>
      <c r="AD12" s="8">
        <f t="shared" si="1"/>
        <v>36</v>
      </c>
      <c r="AE12" s="8">
        <f t="shared" si="1"/>
        <v>36</v>
      </c>
      <c r="AF12" s="8">
        <f t="shared" si="1"/>
        <v>36</v>
      </c>
      <c r="AG12" s="8">
        <f t="shared" si="1"/>
        <v>36</v>
      </c>
      <c r="AH12" s="8">
        <f t="shared" si="1"/>
        <v>36</v>
      </c>
      <c r="AI12" s="8">
        <f t="shared" si="1"/>
        <v>36</v>
      </c>
      <c r="AJ12" s="8">
        <f t="shared" si="1"/>
        <v>36</v>
      </c>
      <c r="AK12" s="8">
        <f t="shared" si="1"/>
        <v>0</v>
      </c>
      <c r="AL12" s="8">
        <f t="shared" si="1"/>
        <v>36</v>
      </c>
      <c r="AM12" s="8">
        <f t="shared" si="1"/>
        <v>36</v>
      </c>
      <c r="AN12" s="8">
        <f t="shared" si="1"/>
        <v>36</v>
      </c>
      <c r="AO12" s="8">
        <f t="shared" si="1"/>
        <v>36</v>
      </c>
      <c r="AP12" s="8">
        <f t="shared" si="1"/>
        <v>36</v>
      </c>
      <c r="AQ12" s="8">
        <f t="shared" si="1"/>
        <v>36</v>
      </c>
      <c r="AR12" s="8">
        <f t="shared" si="1"/>
        <v>36</v>
      </c>
      <c r="AS12" s="8">
        <f t="shared" si="1"/>
        <v>36</v>
      </c>
      <c r="AT12" s="8">
        <f t="shared" si="1"/>
        <v>36</v>
      </c>
      <c r="AU12" s="8">
        <f t="shared" si="1"/>
        <v>36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aca="true" t="shared" si="2" ref="AY12:BF12">AY16+AY18+AY38+AY44</f>
        <v>0</v>
      </c>
      <c r="AZ12" s="8">
        <f t="shared" si="2"/>
        <v>0</v>
      </c>
      <c r="BA12" s="8">
        <f t="shared" si="2"/>
        <v>0</v>
      </c>
      <c r="BB12" s="8">
        <f t="shared" si="2"/>
        <v>0</v>
      </c>
      <c r="BC12" s="8">
        <f t="shared" si="2"/>
        <v>0</v>
      </c>
      <c r="BD12" s="8">
        <f t="shared" si="2"/>
        <v>0</v>
      </c>
      <c r="BE12" s="8">
        <f t="shared" si="2"/>
        <v>0</v>
      </c>
      <c r="BF12" s="8">
        <f t="shared" si="2"/>
        <v>0</v>
      </c>
      <c r="BG12" s="8">
        <f>SUM(G12:BF12)</f>
        <v>1332</v>
      </c>
    </row>
    <row r="13" spans="1:59" ht="12.75" hidden="1">
      <c r="A13" s="190"/>
      <c r="B13" s="113"/>
      <c r="C13" s="113"/>
      <c r="D13" s="33" t="s">
        <v>17</v>
      </c>
      <c r="E13" s="34">
        <f>E15+E39+E47</f>
        <v>0</v>
      </c>
      <c r="F13" s="34">
        <f t="shared" si="0"/>
        <v>0</v>
      </c>
      <c r="G13" s="8"/>
      <c r="H13" s="8"/>
      <c r="I13" s="8"/>
      <c r="J13" s="8"/>
      <c r="K13" s="8"/>
      <c r="L13" s="8"/>
      <c r="M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  <c r="AK13" s="8"/>
      <c r="AL13" s="8"/>
      <c r="AM13" s="8"/>
      <c r="AN13" s="7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>
        <f>SUM(G13:BF13)</f>
        <v>0</v>
      </c>
    </row>
    <row r="14" spans="1:59" ht="12.75" hidden="1">
      <c r="A14" s="190"/>
      <c r="B14" s="106" t="s">
        <v>126</v>
      </c>
      <c r="C14" s="106" t="s">
        <v>127</v>
      </c>
      <c r="D14" s="7" t="s">
        <v>16</v>
      </c>
      <c r="E14" s="8">
        <f>E16+E18+E20+E22+E24+E26+E28+E30+E32+E34+E36</f>
        <v>0</v>
      </c>
      <c r="F14" s="8">
        <f t="shared" si="0"/>
        <v>0</v>
      </c>
      <c r="G14" s="8"/>
      <c r="H14" s="8"/>
      <c r="I14" s="8"/>
      <c r="J14" s="8"/>
      <c r="K14" s="8"/>
      <c r="L14" s="8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  <c r="AK14" s="8"/>
      <c r="AL14" s="8"/>
      <c r="AM14" s="8"/>
      <c r="AN14" s="7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</row>
    <row r="15" spans="1:59" ht="15.75" customHeight="1" hidden="1">
      <c r="A15" s="190"/>
      <c r="B15" s="107"/>
      <c r="C15" s="107"/>
      <c r="D15" s="7" t="s">
        <v>17</v>
      </c>
      <c r="E15" s="8">
        <f>E17+E19+E21+E23+E25+E27+E29+E31+E33+E35+E37</f>
        <v>0</v>
      </c>
      <c r="F15" s="8">
        <f t="shared" si="0"/>
        <v>0</v>
      </c>
      <c r="G15" s="8"/>
      <c r="H15" s="8"/>
      <c r="I15" s="8"/>
      <c r="J15" s="8"/>
      <c r="K15" s="8"/>
      <c r="L15" s="8"/>
      <c r="M15" s="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  <c r="AK15" s="8"/>
      <c r="AL15" s="8"/>
      <c r="AM15" s="8"/>
      <c r="AN15" s="7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1:59" ht="12.75" hidden="1">
      <c r="A16" s="190"/>
      <c r="B16" s="93" t="s">
        <v>35</v>
      </c>
      <c r="C16" s="89" t="s">
        <v>104</v>
      </c>
      <c r="D16" s="6" t="s">
        <v>16</v>
      </c>
      <c r="E16" s="19"/>
      <c r="F16" s="8">
        <f t="shared" si="0"/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22"/>
      <c r="V16" s="31"/>
      <c r="W16" s="22"/>
      <c r="X16" s="24"/>
      <c r="Y16" s="26"/>
      <c r="Z16" s="13"/>
      <c r="AA16" s="5"/>
      <c r="AB16" s="22"/>
      <c r="AC16" s="22"/>
      <c r="AD16" s="22"/>
      <c r="AE16" s="5"/>
      <c r="AF16" s="5"/>
      <c r="AG16" s="22"/>
      <c r="AH16" s="22"/>
      <c r="AI16" s="5"/>
      <c r="AJ16" s="5"/>
      <c r="AK16" s="5"/>
      <c r="AL16" s="5"/>
      <c r="AM16" s="5"/>
      <c r="AN16" s="5"/>
      <c r="AO16" s="22"/>
      <c r="AP16" s="22"/>
      <c r="AQ16" s="22"/>
      <c r="AR16" s="22"/>
      <c r="AS16" s="22"/>
      <c r="AT16" s="5"/>
      <c r="AU16" s="22"/>
      <c r="AV16" s="22"/>
      <c r="AW16" s="22"/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8">
        <f aca="true" t="shared" si="3" ref="BG16:BG39">SUM(G16:BF16)</f>
        <v>0</v>
      </c>
    </row>
    <row r="17" spans="1:59" ht="12.75" hidden="1">
      <c r="A17" s="190"/>
      <c r="B17" s="94"/>
      <c r="C17" s="125"/>
      <c r="D17" s="6" t="s">
        <v>17</v>
      </c>
      <c r="E17" s="8">
        <f>E16/2</f>
        <v>0</v>
      </c>
      <c r="F17" s="8">
        <f t="shared" si="0"/>
        <v>0</v>
      </c>
      <c r="G17" s="5"/>
      <c r="H17" s="5"/>
      <c r="I17" s="5"/>
      <c r="J17" s="5"/>
      <c r="K17" s="5"/>
      <c r="L17" s="5"/>
      <c r="M17" s="5"/>
      <c r="N17" s="6"/>
      <c r="O17" s="6"/>
      <c r="P17" s="6"/>
      <c r="Q17" s="6"/>
      <c r="R17" s="6"/>
      <c r="S17" s="6"/>
      <c r="T17" s="6"/>
      <c r="U17" s="23"/>
      <c r="V17" s="29"/>
      <c r="W17" s="23"/>
      <c r="X17" s="24"/>
      <c r="Y17" s="27"/>
      <c r="Z17" s="13"/>
      <c r="AA17" s="6"/>
      <c r="AB17" s="23"/>
      <c r="AC17" s="23"/>
      <c r="AD17" s="23"/>
      <c r="AE17" s="6"/>
      <c r="AF17" s="6"/>
      <c r="AG17" s="23"/>
      <c r="AH17" s="23"/>
      <c r="AI17" s="6"/>
      <c r="AJ17" s="5"/>
      <c r="AK17" s="5"/>
      <c r="AL17" s="5"/>
      <c r="AM17" s="5"/>
      <c r="AN17" s="6"/>
      <c r="AO17" s="22"/>
      <c r="AP17" s="22"/>
      <c r="AQ17" s="22"/>
      <c r="AR17" s="22"/>
      <c r="AS17" s="22"/>
      <c r="AT17" s="6"/>
      <c r="AU17" s="22"/>
      <c r="AV17" s="22"/>
      <c r="AW17" s="22"/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24">
        <v>0</v>
      </c>
      <c r="BG17" s="8">
        <f t="shared" si="3"/>
        <v>0</v>
      </c>
    </row>
    <row r="18" spans="1:59" ht="12.75" hidden="1">
      <c r="A18" s="190"/>
      <c r="B18" s="93" t="s">
        <v>106</v>
      </c>
      <c r="C18" s="89" t="s">
        <v>105</v>
      </c>
      <c r="D18" s="6" t="s">
        <v>16</v>
      </c>
      <c r="E18" s="19"/>
      <c r="F18" s="8">
        <f t="shared" si="0"/>
        <v>0</v>
      </c>
      <c r="G18" s="5"/>
      <c r="H18" s="5"/>
      <c r="I18" s="5"/>
      <c r="J18" s="5"/>
      <c r="K18" s="5"/>
      <c r="L18" s="5"/>
      <c r="M18" s="5"/>
      <c r="N18" s="6"/>
      <c r="O18" s="6"/>
      <c r="P18" s="6"/>
      <c r="Q18" s="6"/>
      <c r="R18" s="6"/>
      <c r="S18" s="6"/>
      <c r="T18" s="6"/>
      <c r="U18" s="23"/>
      <c r="V18" s="29"/>
      <c r="W18" s="23"/>
      <c r="X18" s="24"/>
      <c r="Y18" s="27"/>
      <c r="Z18" s="13"/>
      <c r="AA18" s="6"/>
      <c r="AB18" s="23"/>
      <c r="AC18" s="23"/>
      <c r="AD18" s="23"/>
      <c r="AE18" s="6"/>
      <c r="AF18" s="6"/>
      <c r="AG18" s="23"/>
      <c r="AH18" s="23"/>
      <c r="AI18" s="6"/>
      <c r="AJ18" s="5"/>
      <c r="AK18" s="5"/>
      <c r="AL18" s="5"/>
      <c r="AM18" s="5"/>
      <c r="AN18" s="6"/>
      <c r="AO18" s="22"/>
      <c r="AP18" s="22"/>
      <c r="AQ18" s="22"/>
      <c r="AR18" s="22"/>
      <c r="AS18" s="22"/>
      <c r="AT18" s="6"/>
      <c r="AU18" s="22"/>
      <c r="AV18" s="22"/>
      <c r="AW18" s="22"/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24">
        <v>0</v>
      </c>
      <c r="BG18" s="8">
        <f t="shared" si="3"/>
        <v>0</v>
      </c>
    </row>
    <row r="19" spans="1:59" ht="12.75" hidden="1">
      <c r="A19" s="190"/>
      <c r="B19" s="94"/>
      <c r="C19" s="125"/>
      <c r="D19" s="6" t="s">
        <v>17</v>
      </c>
      <c r="E19" s="8">
        <f>E18/2</f>
        <v>0</v>
      </c>
      <c r="F19" s="8">
        <f t="shared" si="0"/>
        <v>0</v>
      </c>
      <c r="G19" s="5"/>
      <c r="H19" s="5"/>
      <c r="I19" s="5"/>
      <c r="J19" s="5"/>
      <c r="K19" s="5"/>
      <c r="L19" s="5"/>
      <c r="M19" s="5"/>
      <c r="N19" s="6"/>
      <c r="O19" s="6"/>
      <c r="P19" s="6"/>
      <c r="Q19" s="6"/>
      <c r="R19" s="6"/>
      <c r="S19" s="6"/>
      <c r="T19" s="6"/>
      <c r="U19" s="23"/>
      <c r="V19" s="29"/>
      <c r="W19" s="23"/>
      <c r="X19" s="24"/>
      <c r="Y19" s="27"/>
      <c r="Z19" s="13"/>
      <c r="AA19" s="6"/>
      <c r="AB19" s="23"/>
      <c r="AC19" s="23"/>
      <c r="AD19" s="23"/>
      <c r="AE19" s="6"/>
      <c r="AF19" s="6"/>
      <c r="AG19" s="23"/>
      <c r="AH19" s="23"/>
      <c r="AI19" s="6"/>
      <c r="AJ19" s="5"/>
      <c r="AK19" s="5"/>
      <c r="AL19" s="5"/>
      <c r="AM19" s="5"/>
      <c r="AN19" s="6"/>
      <c r="AO19" s="22"/>
      <c r="AP19" s="22"/>
      <c r="AQ19" s="22"/>
      <c r="AR19" s="22"/>
      <c r="AS19" s="22"/>
      <c r="AT19" s="6"/>
      <c r="AU19" s="22"/>
      <c r="AV19" s="22"/>
      <c r="AW19" s="22"/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8">
        <f t="shared" si="3"/>
        <v>0</v>
      </c>
    </row>
    <row r="20" spans="1:59" ht="12.75" hidden="1">
      <c r="A20" s="190"/>
      <c r="B20" s="93" t="s">
        <v>109</v>
      </c>
      <c r="C20" s="84" t="s">
        <v>54</v>
      </c>
      <c r="D20" s="6" t="s">
        <v>16</v>
      </c>
      <c r="E20" s="21"/>
      <c r="F20" s="8">
        <f t="shared" si="0"/>
        <v>0</v>
      </c>
      <c r="G20" s="5"/>
      <c r="H20" s="5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23"/>
      <c r="V20" s="29"/>
      <c r="W20" s="23"/>
      <c r="X20" s="24"/>
      <c r="Y20" s="27"/>
      <c r="Z20" s="13"/>
      <c r="AA20" s="6"/>
      <c r="AB20" s="23"/>
      <c r="AC20" s="23"/>
      <c r="AD20" s="23"/>
      <c r="AE20" s="6"/>
      <c r="AF20" s="6"/>
      <c r="AG20" s="23"/>
      <c r="AH20" s="23"/>
      <c r="AI20" s="6"/>
      <c r="AJ20" s="5"/>
      <c r="AK20" s="5"/>
      <c r="AL20" s="5"/>
      <c r="AM20" s="5"/>
      <c r="AN20" s="6"/>
      <c r="AO20" s="22"/>
      <c r="AP20" s="22"/>
      <c r="AQ20" s="22"/>
      <c r="AR20" s="22"/>
      <c r="AS20" s="22"/>
      <c r="AT20" s="6"/>
      <c r="AU20" s="22"/>
      <c r="AV20" s="22"/>
      <c r="AW20" s="22"/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8">
        <f t="shared" si="3"/>
        <v>0</v>
      </c>
    </row>
    <row r="21" spans="1:59" ht="12.75" hidden="1">
      <c r="A21" s="190"/>
      <c r="B21" s="94"/>
      <c r="C21" s="84"/>
      <c r="D21" s="6" t="s">
        <v>17</v>
      </c>
      <c r="E21" s="8">
        <f aca="true" t="shared" si="4" ref="E21:E37">E20/2</f>
        <v>0</v>
      </c>
      <c r="F21" s="8">
        <f t="shared" si="0"/>
        <v>0</v>
      </c>
      <c r="G21" s="5"/>
      <c r="H21" s="5"/>
      <c r="I21" s="5"/>
      <c r="J21" s="5"/>
      <c r="K21" s="5"/>
      <c r="L21" s="5"/>
      <c r="M21" s="5"/>
      <c r="N21" s="6"/>
      <c r="O21" s="6"/>
      <c r="P21" s="6"/>
      <c r="Q21" s="6"/>
      <c r="R21" s="6"/>
      <c r="S21" s="6"/>
      <c r="T21" s="6"/>
      <c r="U21" s="23"/>
      <c r="V21" s="29"/>
      <c r="W21" s="23"/>
      <c r="X21" s="24"/>
      <c r="Y21" s="27"/>
      <c r="Z21" s="13"/>
      <c r="AA21" s="6"/>
      <c r="AB21" s="23"/>
      <c r="AC21" s="23"/>
      <c r="AD21" s="23"/>
      <c r="AE21" s="6"/>
      <c r="AF21" s="6"/>
      <c r="AG21" s="23"/>
      <c r="AH21" s="23"/>
      <c r="AI21" s="6"/>
      <c r="AJ21" s="5"/>
      <c r="AK21" s="5"/>
      <c r="AL21" s="5"/>
      <c r="AM21" s="5"/>
      <c r="AN21" s="6"/>
      <c r="AO21" s="22"/>
      <c r="AP21" s="22"/>
      <c r="AQ21" s="22"/>
      <c r="AR21" s="22"/>
      <c r="AS21" s="22"/>
      <c r="AT21" s="6"/>
      <c r="AU21" s="22"/>
      <c r="AV21" s="22"/>
      <c r="AW21" s="22"/>
      <c r="AX21" s="24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4">
        <v>0</v>
      </c>
      <c r="BG21" s="8">
        <f t="shared" si="3"/>
        <v>0</v>
      </c>
    </row>
    <row r="22" spans="1:59" ht="12.75" hidden="1">
      <c r="A22" s="190"/>
      <c r="B22" s="93" t="s">
        <v>110</v>
      </c>
      <c r="C22" s="84" t="s">
        <v>53</v>
      </c>
      <c r="D22" s="6" t="s">
        <v>16</v>
      </c>
      <c r="E22" s="21"/>
      <c r="F22" s="8">
        <f t="shared" si="0"/>
        <v>0</v>
      </c>
      <c r="G22" s="5"/>
      <c r="H22" s="5"/>
      <c r="I22" s="5"/>
      <c r="J22" s="5"/>
      <c r="K22" s="5"/>
      <c r="L22" s="5"/>
      <c r="M22" s="5"/>
      <c r="N22" s="6"/>
      <c r="O22" s="6"/>
      <c r="P22" s="6"/>
      <c r="Q22" s="6"/>
      <c r="R22" s="6"/>
      <c r="S22" s="6"/>
      <c r="T22" s="6"/>
      <c r="U22" s="23"/>
      <c r="V22" s="29"/>
      <c r="W22" s="23"/>
      <c r="X22" s="24"/>
      <c r="Y22" s="27"/>
      <c r="Z22" s="13"/>
      <c r="AA22" s="6"/>
      <c r="AB22" s="23"/>
      <c r="AC22" s="23"/>
      <c r="AD22" s="23"/>
      <c r="AE22" s="6"/>
      <c r="AF22" s="6"/>
      <c r="AG22" s="23"/>
      <c r="AH22" s="23"/>
      <c r="AI22" s="6"/>
      <c r="AJ22" s="5"/>
      <c r="AK22" s="5"/>
      <c r="AL22" s="5"/>
      <c r="AM22" s="5"/>
      <c r="AN22" s="6"/>
      <c r="AO22" s="22"/>
      <c r="AP22" s="22"/>
      <c r="AQ22" s="22"/>
      <c r="AR22" s="22"/>
      <c r="AS22" s="22"/>
      <c r="AT22" s="6"/>
      <c r="AU22" s="22"/>
      <c r="AV22" s="22"/>
      <c r="AW22" s="22"/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8">
        <f t="shared" si="3"/>
        <v>0</v>
      </c>
    </row>
    <row r="23" spans="1:59" ht="12.75" hidden="1">
      <c r="A23" s="190"/>
      <c r="B23" s="94"/>
      <c r="C23" s="84"/>
      <c r="D23" s="6" t="s">
        <v>17</v>
      </c>
      <c r="E23" s="8">
        <f t="shared" si="4"/>
        <v>0</v>
      </c>
      <c r="F23" s="8">
        <f t="shared" si="0"/>
        <v>0</v>
      </c>
      <c r="G23" s="5"/>
      <c r="H23" s="5"/>
      <c r="I23" s="5"/>
      <c r="J23" s="5"/>
      <c r="K23" s="5"/>
      <c r="L23" s="5"/>
      <c r="M23" s="5"/>
      <c r="N23" s="6"/>
      <c r="O23" s="6"/>
      <c r="P23" s="6"/>
      <c r="Q23" s="6"/>
      <c r="R23" s="6"/>
      <c r="S23" s="6"/>
      <c r="T23" s="6"/>
      <c r="U23" s="23"/>
      <c r="V23" s="29"/>
      <c r="W23" s="23"/>
      <c r="X23" s="24"/>
      <c r="Y23" s="27"/>
      <c r="Z23" s="13"/>
      <c r="AA23" s="6"/>
      <c r="AB23" s="23"/>
      <c r="AC23" s="23"/>
      <c r="AD23" s="23"/>
      <c r="AE23" s="6"/>
      <c r="AF23" s="6"/>
      <c r="AG23" s="23"/>
      <c r="AH23" s="23"/>
      <c r="AI23" s="6"/>
      <c r="AJ23" s="5"/>
      <c r="AK23" s="5"/>
      <c r="AL23" s="5"/>
      <c r="AM23" s="5"/>
      <c r="AN23" s="6"/>
      <c r="AO23" s="22"/>
      <c r="AP23" s="22"/>
      <c r="AQ23" s="22"/>
      <c r="AR23" s="22"/>
      <c r="AS23" s="22"/>
      <c r="AT23" s="6"/>
      <c r="AU23" s="22"/>
      <c r="AV23" s="22"/>
      <c r="AW23" s="22"/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8">
        <f t="shared" si="3"/>
        <v>0</v>
      </c>
    </row>
    <row r="24" spans="1:59" ht="12.75" hidden="1">
      <c r="A24" s="190"/>
      <c r="B24" s="93" t="s">
        <v>111</v>
      </c>
      <c r="C24" s="84" t="s">
        <v>55</v>
      </c>
      <c r="D24" s="6" t="s">
        <v>16</v>
      </c>
      <c r="E24" s="21"/>
      <c r="F24" s="8">
        <f t="shared" si="0"/>
        <v>0</v>
      </c>
      <c r="G24" s="5"/>
      <c r="H24" s="5"/>
      <c r="I24" s="5"/>
      <c r="J24" s="5"/>
      <c r="K24" s="5"/>
      <c r="L24" s="5"/>
      <c r="M24" s="5"/>
      <c r="N24" s="6"/>
      <c r="O24" s="6"/>
      <c r="P24" s="6"/>
      <c r="Q24" s="6"/>
      <c r="R24" s="6"/>
      <c r="S24" s="6"/>
      <c r="T24" s="6"/>
      <c r="U24" s="23"/>
      <c r="V24" s="29"/>
      <c r="W24" s="23"/>
      <c r="X24" s="24"/>
      <c r="Y24" s="27"/>
      <c r="Z24" s="13"/>
      <c r="AA24" s="6"/>
      <c r="AB24" s="23"/>
      <c r="AC24" s="23"/>
      <c r="AD24" s="23"/>
      <c r="AE24" s="6"/>
      <c r="AF24" s="6"/>
      <c r="AG24" s="23"/>
      <c r="AH24" s="23"/>
      <c r="AI24" s="6"/>
      <c r="AJ24" s="5"/>
      <c r="AK24" s="5"/>
      <c r="AL24" s="5"/>
      <c r="AM24" s="5"/>
      <c r="AN24" s="6"/>
      <c r="AO24" s="22"/>
      <c r="AP24" s="22"/>
      <c r="AQ24" s="22"/>
      <c r="AR24" s="22"/>
      <c r="AS24" s="22"/>
      <c r="AT24" s="6"/>
      <c r="AU24" s="22"/>
      <c r="AV24" s="22"/>
      <c r="AW24" s="22"/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8">
        <f t="shared" si="3"/>
        <v>0</v>
      </c>
    </row>
    <row r="25" spans="1:59" ht="12.75" hidden="1">
      <c r="A25" s="190"/>
      <c r="B25" s="94"/>
      <c r="C25" s="84"/>
      <c r="D25" s="6" t="s">
        <v>17</v>
      </c>
      <c r="E25" s="8">
        <f t="shared" si="4"/>
        <v>0</v>
      </c>
      <c r="F25" s="8">
        <f t="shared" si="0"/>
        <v>0</v>
      </c>
      <c r="G25" s="5"/>
      <c r="H25" s="5"/>
      <c r="I25" s="5"/>
      <c r="J25" s="5"/>
      <c r="K25" s="5"/>
      <c r="L25" s="5"/>
      <c r="M25" s="5"/>
      <c r="N25" s="6"/>
      <c r="O25" s="6"/>
      <c r="P25" s="6"/>
      <c r="Q25" s="6"/>
      <c r="R25" s="6"/>
      <c r="S25" s="6"/>
      <c r="T25" s="6"/>
      <c r="U25" s="23"/>
      <c r="V25" s="29"/>
      <c r="W25" s="23"/>
      <c r="X25" s="24"/>
      <c r="Y25" s="27"/>
      <c r="Z25" s="13"/>
      <c r="AA25" s="6"/>
      <c r="AB25" s="23"/>
      <c r="AC25" s="23"/>
      <c r="AD25" s="23"/>
      <c r="AE25" s="6"/>
      <c r="AF25" s="6"/>
      <c r="AG25" s="23"/>
      <c r="AH25" s="23"/>
      <c r="AI25" s="6"/>
      <c r="AJ25" s="5"/>
      <c r="AK25" s="5"/>
      <c r="AL25" s="5"/>
      <c r="AM25" s="5"/>
      <c r="AN25" s="6"/>
      <c r="AO25" s="22"/>
      <c r="AP25" s="22"/>
      <c r="AQ25" s="22"/>
      <c r="AR25" s="22"/>
      <c r="AS25" s="22"/>
      <c r="AT25" s="6"/>
      <c r="AU25" s="22"/>
      <c r="AV25" s="22"/>
      <c r="AW25" s="22"/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8">
        <f t="shared" si="3"/>
        <v>0</v>
      </c>
    </row>
    <row r="26" spans="1:59" ht="12.75" hidden="1">
      <c r="A26" s="190"/>
      <c r="B26" s="93" t="s">
        <v>112</v>
      </c>
      <c r="C26" s="84" t="s">
        <v>118</v>
      </c>
      <c r="D26" s="6" t="s">
        <v>16</v>
      </c>
      <c r="E26" s="21"/>
      <c r="F26" s="8">
        <f t="shared" si="0"/>
        <v>0</v>
      </c>
      <c r="G26" s="5"/>
      <c r="H26" s="5"/>
      <c r="I26" s="5"/>
      <c r="J26" s="5"/>
      <c r="K26" s="5"/>
      <c r="L26" s="5"/>
      <c r="M26" s="5"/>
      <c r="N26" s="6"/>
      <c r="O26" s="6"/>
      <c r="P26" s="6"/>
      <c r="Q26" s="6"/>
      <c r="R26" s="6"/>
      <c r="S26" s="6"/>
      <c r="T26" s="6"/>
      <c r="U26" s="23"/>
      <c r="V26" s="29"/>
      <c r="W26" s="23"/>
      <c r="X26" s="24"/>
      <c r="Y26" s="27"/>
      <c r="Z26" s="13"/>
      <c r="AA26" s="6"/>
      <c r="AB26" s="23"/>
      <c r="AC26" s="23"/>
      <c r="AD26" s="23"/>
      <c r="AE26" s="6"/>
      <c r="AF26" s="6"/>
      <c r="AG26" s="23"/>
      <c r="AH26" s="23"/>
      <c r="AI26" s="6"/>
      <c r="AJ26" s="5"/>
      <c r="AK26" s="5"/>
      <c r="AL26" s="5"/>
      <c r="AM26" s="5"/>
      <c r="AN26" s="6"/>
      <c r="AO26" s="22"/>
      <c r="AP26" s="22"/>
      <c r="AQ26" s="22"/>
      <c r="AR26" s="22"/>
      <c r="AS26" s="22"/>
      <c r="AT26" s="6"/>
      <c r="AU26" s="22"/>
      <c r="AV26" s="22"/>
      <c r="AW26" s="22"/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8">
        <f t="shared" si="3"/>
        <v>0</v>
      </c>
    </row>
    <row r="27" spans="1:59" ht="20.25" customHeight="1" hidden="1">
      <c r="A27" s="190"/>
      <c r="B27" s="94"/>
      <c r="C27" s="84"/>
      <c r="D27" s="6" t="s">
        <v>17</v>
      </c>
      <c r="E27" s="8">
        <f t="shared" si="4"/>
        <v>0</v>
      </c>
      <c r="F27" s="8">
        <f t="shared" si="0"/>
        <v>0</v>
      </c>
      <c r="G27" s="5"/>
      <c r="H27" s="5"/>
      <c r="I27" s="5"/>
      <c r="J27" s="5"/>
      <c r="K27" s="5"/>
      <c r="L27" s="5"/>
      <c r="M27" s="5"/>
      <c r="N27" s="6"/>
      <c r="O27" s="6"/>
      <c r="P27" s="6"/>
      <c r="Q27" s="6"/>
      <c r="R27" s="6"/>
      <c r="S27" s="6"/>
      <c r="T27" s="6"/>
      <c r="U27" s="23"/>
      <c r="V27" s="29"/>
      <c r="W27" s="23"/>
      <c r="X27" s="24"/>
      <c r="Y27" s="27"/>
      <c r="Z27" s="13"/>
      <c r="AA27" s="6"/>
      <c r="AB27" s="23"/>
      <c r="AC27" s="23"/>
      <c r="AD27" s="23"/>
      <c r="AE27" s="6"/>
      <c r="AF27" s="6"/>
      <c r="AG27" s="23"/>
      <c r="AH27" s="23"/>
      <c r="AI27" s="6"/>
      <c r="AJ27" s="5"/>
      <c r="AK27" s="5"/>
      <c r="AL27" s="5"/>
      <c r="AM27" s="5"/>
      <c r="AN27" s="6"/>
      <c r="AO27" s="22"/>
      <c r="AP27" s="22"/>
      <c r="AQ27" s="22"/>
      <c r="AR27" s="22"/>
      <c r="AS27" s="22"/>
      <c r="AT27" s="6"/>
      <c r="AU27" s="22"/>
      <c r="AV27" s="22"/>
      <c r="AW27" s="22"/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8">
        <f t="shared" si="3"/>
        <v>0</v>
      </c>
    </row>
    <row r="28" spans="1:59" ht="12.75" hidden="1">
      <c r="A28" s="190"/>
      <c r="B28" s="93" t="s">
        <v>113</v>
      </c>
      <c r="C28" s="84" t="s">
        <v>107</v>
      </c>
      <c r="D28" s="6" t="s">
        <v>16</v>
      </c>
      <c r="E28" s="21"/>
      <c r="F28" s="8">
        <f t="shared" si="0"/>
        <v>0</v>
      </c>
      <c r="G28" s="5"/>
      <c r="H28" s="5"/>
      <c r="I28" s="5"/>
      <c r="J28" s="5"/>
      <c r="K28" s="5"/>
      <c r="L28" s="5"/>
      <c r="M28" s="5"/>
      <c r="N28" s="6"/>
      <c r="O28" s="6"/>
      <c r="P28" s="6"/>
      <c r="Q28" s="6"/>
      <c r="R28" s="6"/>
      <c r="S28" s="6"/>
      <c r="T28" s="6"/>
      <c r="U28" s="23"/>
      <c r="V28" s="29"/>
      <c r="W28" s="23"/>
      <c r="X28" s="24"/>
      <c r="Y28" s="27"/>
      <c r="Z28" s="13"/>
      <c r="AA28" s="6"/>
      <c r="AB28" s="23"/>
      <c r="AC28" s="23"/>
      <c r="AD28" s="23"/>
      <c r="AE28" s="6"/>
      <c r="AF28" s="6"/>
      <c r="AG28" s="23"/>
      <c r="AH28" s="23"/>
      <c r="AI28" s="6"/>
      <c r="AJ28" s="5"/>
      <c r="AK28" s="5"/>
      <c r="AL28" s="5"/>
      <c r="AM28" s="5"/>
      <c r="AN28" s="6"/>
      <c r="AO28" s="22"/>
      <c r="AP28" s="22"/>
      <c r="AQ28" s="22"/>
      <c r="AR28" s="22"/>
      <c r="AS28" s="22"/>
      <c r="AT28" s="6"/>
      <c r="AU28" s="22"/>
      <c r="AV28" s="22"/>
      <c r="AW28" s="22"/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8">
        <f t="shared" si="3"/>
        <v>0</v>
      </c>
    </row>
    <row r="29" spans="1:59" ht="12.75" hidden="1">
      <c r="A29" s="190"/>
      <c r="B29" s="94"/>
      <c r="C29" s="84"/>
      <c r="D29" s="6" t="s">
        <v>17</v>
      </c>
      <c r="E29" s="8">
        <f t="shared" si="4"/>
        <v>0</v>
      </c>
      <c r="F29" s="8">
        <f t="shared" si="0"/>
        <v>0</v>
      </c>
      <c r="G29" s="5"/>
      <c r="H29" s="5"/>
      <c r="I29" s="5"/>
      <c r="J29" s="5"/>
      <c r="K29" s="5"/>
      <c r="L29" s="5"/>
      <c r="M29" s="5"/>
      <c r="N29" s="6"/>
      <c r="O29" s="6"/>
      <c r="P29" s="6"/>
      <c r="Q29" s="6"/>
      <c r="R29" s="6"/>
      <c r="S29" s="6"/>
      <c r="T29" s="6"/>
      <c r="U29" s="23"/>
      <c r="V29" s="29"/>
      <c r="W29" s="23"/>
      <c r="X29" s="24"/>
      <c r="Y29" s="27"/>
      <c r="Z29" s="13"/>
      <c r="AA29" s="6"/>
      <c r="AB29" s="23"/>
      <c r="AC29" s="23"/>
      <c r="AD29" s="23"/>
      <c r="AE29" s="6"/>
      <c r="AF29" s="6"/>
      <c r="AG29" s="23"/>
      <c r="AH29" s="23"/>
      <c r="AI29" s="6"/>
      <c r="AJ29" s="5"/>
      <c r="AK29" s="5"/>
      <c r="AL29" s="5"/>
      <c r="AM29" s="5"/>
      <c r="AN29" s="6"/>
      <c r="AO29" s="22"/>
      <c r="AP29" s="22"/>
      <c r="AQ29" s="22"/>
      <c r="AR29" s="22"/>
      <c r="AS29" s="22"/>
      <c r="AT29" s="6"/>
      <c r="AU29" s="22"/>
      <c r="AV29" s="22"/>
      <c r="AW29" s="22"/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0</v>
      </c>
      <c r="BG29" s="8">
        <f t="shared" si="3"/>
        <v>0</v>
      </c>
    </row>
    <row r="30" spans="1:59" ht="12.75" hidden="1">
      <c r="A30" s="190"/>
      <c r="B30" s="93" t="s">
        <v>114</v>
      </c>
      <c r="C30" s="84" t="s">
        <v>119</v>
      </c>
      <c r="D30" s="6" t="s">
        <v>16</v>
      </c>
      <c r="E30" s="21"/>
      <c r="F30" s="8">
        <f t="shared" si="0"/>
        <v>0</v>
      </c>
      <c r="G30" s="5"/>
      <c r="H30" s="5"/>
      <c r="I30" s="5"/>
      <c r="J30" s="5"/>
      <c r="K30" s="5"/>
      <c r="L30" s="5"/>
      <c r="M30" s="5"/>
      <c r="N30" s="6"/>
      <c r="O30" s="6"/>
      <c r="P30" s="6"/>
      <c r="Q30" s="6"/>
      <c r="R30" s="6"/>
      <c r="S30" s="6"/>
      <c r="T30" s="6"/>
      <c r="U30" s="23"/>
      <c r="V30" s="29"/>
      <c r="W30" s="23"/>
      <c r="X30" s="24"/>
      <c r="Y30" s="27"/>
      <c r="Z30" s="13"/>
      <c r="AA30" s="6"/>
      <c r="AB30" s="23"/>
      <c r="AC30" s="23"/>
      <c r="AD30" s="23"/>
      <c r="AE30" s="6"/>
      <c r="AF30" s="6"/>
      <c r="AG30" s="23"/>
      <c r="AH30" s="23"/>
      <c r="AI30" s="6"/>
      <c r="AJ30" s="5"/>
      <c r="AK30" s="5"/>
      <c r="AL30" s="5"/>
      <c r="AM30" s="5"/>
      <c r="AN30" s="6"/>
      <c r="AO30" s="22"/>
      <c r="AP30" s="22"/>
      <c r="AQ30" s="22"/>
      <c r="AR30" s="22"/>
      <c r="AS30" s="22"/>
      <c r="AT30" s="6"/>
      <c r="AU30" s="22"/>
      <c r="AV30" s="22"/>
      <c r="AW30" s="22"/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24">
        <v>0</v>
      </c>
      <c r="BG30" s="8">
        <f t="shared" si="3"/>
        <v>0</v>
      </c>
    </row>
    <row r="31" spans="1:59" ht="17.25" customHeight="1" hidden="1">
      <c r="A31" s="190"/>
      <c r="B31" s="94"/>
      <c r="C31" s="84"/>
      <c r="D31" s="6" t="s">
        <v>17</v>
      </c>
      <c r="E31" s="8">
        <f t="shared" si="4"/>
        <v>0</v>
      </c>
      <c r="F31" s="8">
        <f t="shared" si="0"/>
        <v>0</v>
      </c>
      <c r="G31" s="5"/>
      <c r="H31" s="5"/>
      <c r="I31" s="5"/>
      <c r="J31" s="5"/>
      <c r="K31" s="5"/>
      <c r="L31" s="5"/>
      <c r="M31" s="5"/>
      <c r="N31" s="6"/>
      <c r="O31" s="6"/>
      <c r="P31" s="6"/>
      <c r="Q31" s="6"/>
      <c r="R31" s="6"/>
      <c r="S31" s="6"/>
      <c r="T31" s="6"/>
      <c r="U31" s="23"/>
      <c r="V31" s="29"/>
      <c r="W31" s="23"/>
      <c r="X31" s="24"/>
      <c r="Y31" s="27"/>
      <c r="Z31" s="13"/>
      <c r="AA31" s="6"/>
      <c r="AB31" s="23"/>
      <c r="AC31" s="23"/>
      <c r="AD31" s="23"/>
      <c r="AE31" s="6"/>
      <c r="AF31" s="6"/>
      <c r="AG31" s="23"/>
      <c r="AH31" s="23"/>
      <c r="AI31" s="6"/>
      <c r="AJ31" s="5"/>
      <c r="AK31" s="5"/>
      <c r="AL31" s="5"/>
      <c r="AM31" s="5"/>
      <c r="AN31" s="6"/>
      <c r="AO31" s="22"/>
      <c r="AP31" s="22"/>
      <c r="AQ31" s="22"/>
      <c r="AR31" s="22"/>
      <c r="AS31" s="22"/>
      <c r="AT31" s="6"/>
      <c r="AU31" s="22"/>
      <c r="AV31" s="22"/>
      <c r="AW31" s="22"/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8">
        <f t="shared" si="3"/>
        <v>0</v>
      </c>
    </row>
    <row r="32" spans="1:59" ht="12.75" hidden="1">
      <c r="A32" s="190"/>
      <c r="B32" s="93" t="s">
        <v>115</v>
      </c>
      <c r="C32" s="84" t="s">
        <v>108</v>
      </c>
      <c r="D32" s="6" t="s">
        <v>16</v>
      </c>
      <c r="E32" s="21"/>
      <c r="F32" s="8">
        <f t="shared" si="0"/>
        <v>0</v>
      </c>
      <c r="G32" s="5"/>
      <c r="H32" s="5"/>
      <c r="I32" s="5"/>
      <c r="J32" s="5"/>
      <c r="K32" s="5"/>
      <c r="L32" s="5"/>
      <c r="M32" s="5"/>
      <c r="N32" s="6"/>
      <c r="O32" s="6"/>
      <c r="P32" s="6"/>
      <c r="Q32" s="6"/>
      <c r="R32" s="6"/>
      <c r="S32" s="6"/>
      <c r="T32" s="6"/>
      <c r="U32" s="23"/>
      <c r="V32" s="29"/>
      <c r="W32" s="23"/>
      <c r="X32" s="24"/>
      <c r="Y32" s="27"/>
      <c r="Z32" s="13"/>
      <c r="AA32" s="6"/>
      <c r="AB32" s="23"/>
      <c r="AC32" s="23"/>
      <c r="AD32" s="23"/>
      <c r="AE32" s="6"/>
      <c r="AF32" s="6"/>
      <c r="AG32" s="23"/>
      <c r="AH32" s="23"/>
      <c r="AI32" s="6"/>
      <c r="AJ32" s="5"/>
      <c r="AK32" s="5"/>
      <c r="AL32" s="5"/>
      <c r="AM32" s="5"/>
      <c r="AN32" s="6"/>
      <c r="AO32" s="22"/>
      <c r="AP32" s="22"/>
      <c r="AQ32" s="22"/>
      <c r="AR32" s="22"/>
      <c r="AS32" s="22"/>
      <c r="AT32" s="6"/>
      <c r="AU32" s="22"/>
      <c r="AV32" s="22"/>
      <c r="AW32" s="22"/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8">
        <f t="shared" si="3"/>
        <v>0</v>
      </c>
    </row>
    <row r="33" spans="1:59" ht="12.75" hidden="1">
      <c r="A33" s="190"/>
      <c r="B33" s="94"/>
      <c r="C33" s="84"/>
      <c r="D33" s="6" t="s">
        <v>17</v>
      </c>
      <c r="E33" s="8">
        <f t="shared" si="4"/>
        <v>0</v>
      </c>
      <c r="F33" s="8">
        <f t="shared" si="0"/>
        <v>0</v>
      </c>
      <c r="G33" s="5"/>
      <c r="H33" s="5"/>
      <c r="I33" s="5"/>
      <c r="J33" s="5"/>
      <c r="K33" s="5"/>
      <c r="L33" s="5"/>
      <c r="M33" s="5"/>
      <c r="N33" s="6"/>
      <c r="O33" s="6"/>
      <c r="P33" s="6"/>
      <c r="Q33" s="6"/>
      <c r="R33" s="6"/>
      <c r="S33" s="6"/>
      <c r="T33" s="6"/>
      <c r="U33" s="23"/>
      <c r="V33" s="29"/>
      <c r="W33" s="23"/>
      <c r="X33" s="24"/>
      <c r="Y33" s="27"/>
      <c r="Z33" s="13"/>
      <c r="AA33" s="6"/>
      <c r="AB33" s="23"/>
      <c r="AC33" s="23"/>
      <c r="AD33" s="23"/>
      <c r="AE33" s="6"/>
      <c r="AF33" s="6"/>
      <c r="AG33" s="23"/>
      <c r="AH33" s="23"/>
      <c r="AI33" s="6"/>
      <c r="AJ33" s="5"/>
      <c r="AK33" s="5"/>
      <c r="AL33" s="5"/>
      <c r="AM33" s="5"/>
      <c r="AN33" s="6"/>
      <c r="AO33" s="22"/>
      <c r="AP33" s="22"/>
      <c r="AQ33" s="22"/>
      <c r="AR33" s="22"/>
      <c r="AS33" s="22"/>
      <c r="AT33" s="6"/>
      <c r="AU33" s="22"/>
      <c r="AV33" s="22"/>
      <c r="AW33" s="22"/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8">
        <f t="shared" si="3"/>
        <v>0</v>
      </c>
    </row>
    <row r="34" spans="1:59" ht="12.75" hidden="1">
      <c r="A34" s="190"/>
      <c r="B34" s="93" t="s">
        <v>122</v>
      </c>
      <c r="C34" s="84" t="s">
        <v>120</v>
      </c>
      <c r="D34" s="6" t="s">
        <v>16</v>
      </c>
      <c r="E34" s="21"/>
      <c r="F34" s="8">
        <f t="shared" si="0"/>
        <v>0</v>
      </c>
      <c r="G34" s="5"/>
      <c r="H34" s="5"/>
      <c r="I34" s="5"/>
      <c r="J34" s="5"/>
      <c r="K34" s="5"/>
      <c r="L34" s="5"/>
      <c r="M34" s="5"/>
      <c r="N34" s="6"/>
      <c r="O34" s="6"/>
      <c r="P34" s="6"/>
      <c r="Q34" s="6"/>
      <c r="R34" s="6"/>
      <c r="S34" s="6"/>
      <c r="T34" s="6"/>
      <c r="U34" s="23"/>
      <c r="V34" s="29"/>
      <c r="W34" s="23"/>
      <c r="X34" s="24"/>
      <c r="Y34" s="27"/>
      <c r="Z34" s="13"/>
      <c r="AA34" s="6"/>
      <c r="AB34" s="23"/>
      <c r="AC34" s="23"/>
      <c r="AD34" s="23"/>
      <c r="AE34" s="6"/>
      <c r="AF34" s="6"/>
      <c r="AG34" s="23"/>
      <c r="AH34" s="23"/>
      <c r="AI34" s="6"/>
      <c r="AJ34" s="5"/>
      <c r="AK34" s="5"/>
      <c r="AL34" s="5"/>
      <c r="AM34" s="5"/>
      <c r="AN34" s="6"/>
      <c r="AO34" s="22"/>
      <c r="AP34" s="22"/>
      <c r="AQ34" s="22"/>
      <c r="AR34" s="22"/>
      <c r="AS34" s="22"/>
      <c r="AT34" s="6"/>
      <c r="AU34" s="22"/>
      <c r="AV34" s="22"/>
      <c r="AW34" s="22"/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0</v>
      </c>
      <c r="BF34" s="24">
        <v>0</v>
      </c>
      <c r="BG34" s="8">
        <f t="shared" si="3"/>
        <v>0</v>
      </c>
    </row>
    <row r="35" spans="1:59" ht="12.75" hidden="1">
      <c r="A35" s="190"/>
      <c r="B35" s="94"/>
      <c r="C35" s="84"/>
      <c r="D35" s="6" t="s">
        <v>17</v>
      </c>
      <c r="E35" s="8">
        <f t="shared" si="4"/>
        <v>0</v>
      </c>
      <c r="F35" s="8">
        <f t="shared" si="0"/>
        <v>0</v>
      </c>
      <c r="G35" s="5"/>
      <c r="H35" s="5"/>
      <c r="I35" s="5"/>
      <c r="J35" s="5"/>
      <c r="K35" s="5"/>
      <c r="L35" s="5"/>
      <c r="M35" s="5"/>
      <c r="N35" s="6"/>
      <c r="O35" s="6"/>
      <c r="P35" s="6"/>
      <c r="Q35" s="6"/>
      <c r="R35" s="6"/>
      <c r="S35" s="6"/>
      <c r="T35" s="6"/>
      <c r="U35" s="23"/>
      <c r="V35" s="29"/>
      <c r="W35" s="23"/>
      <c r="X35" s="24"/>
      <c r="Y35" s="27"/>
      <c r="Z35" s="13"/>
      <c r="AA35" s="6"/>
      <c r="AB35" s="23"/>
      <c r="AC35" s="23"/>
      <c r="AD35" s="23"/>
      <c r="AE35" s="6"/>
      <c r="AF35" s="6"/>
      <c r="AG35" s="23"/>
      <c r="AH35" s="23"/>
      <c r="AI35" s="6"/>
      <c r="AJ35" s="5"/>
      <c r="AK35" s="5"/>
      <c r="AL35" s="5"/>
      <c r="AM35" s="5"/>
      <c r="AN35" s="6"/>
      <c r="AO35" s="22"/>
      <c r="AP35" s="22"/>
      <c r="AQ35" s="22"/>
      <c r="AR35" s="22"/>
      <c r="AS35" s="22"/>
      <c r="AT35" s="6"/>
      <c r="AU35" s="22"/>
      <c r="AV35" s="22"/>
      <c r="AW35" s="22"/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8">
        <f t="shared" si="3"/>
        <v>0</v>
      </c>
    </row>
    <row r="36" spans="1:59" ht="12.75" hidden="1">
      <c r="A36" s="190"/>
      <c r="B36" s="93" t="s">
        <v>123</v>
      </c>
      <c r="C36" s="84" t="s">
        <v>121</v>
      </c>
      <c r="D36" s="6" t="s">
        <v>16</v>
      </c>
      <c r="E36" s="21"/>
      <c r="F36" s="8">
        <f t="shared" si="0"/>
        <v>0</v>
      </c>
      <c r="G36" s="5"/>
      <c r="H36" s="5"/>
      <c r="I36" s="5"/>
      <c r="J36" s="5"/>
      <c r="K36" s="5"/>
      <c r="L36" s="5"/>
      <c r="M36" s="5"/>
      <c r="N36" s="6"/>
      <c r="O36" s="6"/>
      <c r="P36" s="6"/>
      <c r="Q36" s="6"/>
      <c r="R36" s="6"/>
      <c r="S36" s="6"/>
      <c r="T36" s="6"/>
      <c r="U36" s="23"/>
      <c r="V36" s="29"/>
      <c r="W36" s="23"/>
      <c r="X36" s="24"/>
      <c r="Y36" s="27"/>
      <c r="Z36" s="13"/>
      <c r="AA36" s="6"/>
      <c r="AB36" s="23"/>
      <c r="AC36" s="23"/>
      <c r="AD36" s="23"/>
      <c r="AE36" s="6"/>
      <c r="AF36" s="6"/>
      <c r="AG36" s="23"/>
      <c r="AH36" s="23"/>
      <c r="AI36" s="6"/>
      <c r="AJ36" s="5"/>
      <c r="AK36" s="5"/>
      <c r="AL36" s="5"/>
      <c r="AM36" s="5"/>
      <c r="AN36" s="6"/>
      <c r="AO36" s="22"/>
      <c r="AP36" s="22"/>
      <c r="AQ36" s="22"/>
      <c r="AR36" s="22"/>
      <c r="AS36" s="22"/>
      <c r="AT36" s="6"/>
      <c r="AU36" s="22"/>
      <c r="AV36" s="22"/>
      <c r="AW36" s="22"/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8">
        <f t="shared" si="3"/>
        <v>0</v>
      </c>
    </row>
    <row r="37" spans="1:59" ht="12.75" hidden="1">
      <c r="A37" s="190"/>
      <c r="B37" s="94"/>
      <c r="C37" s="84"/>
      <c r="D37" s="6" t="s">
        <v>17</v>
      </c>
      <c r="E37" s="8">
        <f t="shared" si="4"/>
        <v>0</v>
      </c>
      <c r="F37" s="8">
        <f t="shared" si="0"/>
        <v>0</v>
      </c>
      <c r="G37" s="5"/>
      <c r="H37" s="5"/>
      <c r="I37" s="5"/>
      <c r="J37" s="5"/>
      <c r="K37" s="5"/>
      <c r="L37" s="5"/>
      <c r="M37" s="5"/>
      <c r="N37" s="6"/>
      <c r="O37" s="6"/>
      <c r="P37" s="6"/>
      <c r="Q37" s="6"/>
      <c r="R37" s="6"/>
      <c r="S37" s="6"/>
      <c r="T37" s="6"/>
      <c r="U37" s="23"/>
      <c r="V37" s="29"/>
      <c r="W37" s="23"/>
      <c r="X37" s="24"/>
      <c r="Y37" s="27"/>
      <c r="Z37" s="13"/>
      <c r="AA37" s="6"/>
      <c r="AB37" s="23"/>
      <c r="AC37" s="23"/>
      <c r="AD37" s="23"/>
      <c r="AE37" s="6"/>
      <c r="AF37" s="6"/>
      <c r="AG37" s="23"/>
      <c r="AH37" s="23"/>
      <c r="AI37" s="6"/>
      <c r="AJ37" s="5"/>
      <c r="AK37" s="5"/>
      <c r="AL37" s="5"/>
      <c r="AM37" s="5"/>
      <c r="AN37" s="6"/>
      <c r="AO37" s="22"/>
      <c r="AP37" s="22"/>
      <c r="AQ37" s="22"/>
      <c r="AR37" s="22"/>
      <c r="AS37" s="22"/>
      <c r="AT37" s="6"/>
      <c r="AU37" s="22"/>
      <c r="AV37" s="22"/>
      <c r="AW37" s="22"/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8">
        <f t="shared" si="3"/>
        <v>0</v>
      </c>
    </row>
    <row r="38" spans="1:59" ht="12.75" hidden="1">
      <c r="A38" s="190"/>
      <c r="B38" s="127" t="s">
        <v>124</v>
      </c>
      <c r="C38" s="127" t="s">
        <v>125</v>
      </c>
      <c r="D38" s="7" t="s">
        <v>16</v>
      </c>
      <c r="E38" s="8">
        <f>E40+E42+E44</f>
        <v>0</v>
      </c>
      <c r="F38" s="8">
        <f t="shared" si="0"/>
        <v>0</v>
      </c>
      <c r="G38" s="45"/>
      <c r="H38" s="45"/>
      <c r="I38" s="45"/>
      <c r="J38" s="45"/>
      <c r="K38" s="45"/>
      <c r="L38" s="45"/>
      <c r="M38" s="45"/>
      <c r="N38" s="39"/>
      <c r="O38" s="39"/>
      <c r="P38" s="39"/>
      <c r="Q38" s="39"/>
      <c r="R38" s="39"/>
      <c r="S38" s="39"/>
      <c r="T38" s="39"/>
      <c r="U38" s="39"/>
      <c r="V38" s="46"/>
      <c r="W38" s="39"/>
      <c r="X38" s="45"/>
      <c r="Y38" s="46"/>
      <c r="Z38" s="45"/>
      <c r="AA38" s="39"/>
      <c r="AB38" s="39"/>
      <c r="AC38" s="39"/>
      <c r="AD38" s="39"/>
      <c r="AE38" s="39"/>
      <c r="AF38" s="39"/>
      <c r="AG38" s="39"/>
      <c r="AH38" s="39"/>
      <c r="AI38" s="39"/>
      <c r="AJ38" s="45"/>
      <c r="AK38" s="45"/>
      <c r="AL38" s="45"/>
      <c r="AM38" s="45"/>
      <c r="AN38" s="39"/>
      <c r="AO38" s="45"/>
      <c r="AP38" s="45"/>
      <c r="AQ38" s="45"/>
      <c r="AR38" s="45"/>
      <c r="AS38" s="45"/>
      <c r="AT38" s="39"/>
      <c r="AU38" s="45"/>
      <c r="AV38" s="45"/>
      <c r="AW38" s="45"/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8">
        <f t="shared" si="3"/>
        <v>0</v>
      </c>
    </row>
    <row r="39" spans="1:59" ht="29.25" customHeight="1" hidden="1">
      <c r="A39" s="190"/>
      <c r="B39" s="107"/>
      <c r="C39" s="107"/>
      <c r="D39" s="7" t="s">
        <v>17</v>
      </c>
      <c r="E39" s="8">
        <f>E41+E43+E45</f>
        <v>0</v>
      </c>
      <c r="F39" s="8">
        <f t="shared" si="0"/>
        <v>0</v>
      </c>
      <c r="G39" s="45"/>
      <c r="H39" s="45"/>
      <c r="I39" s="45"/>
      <c r="J39" s="45"/>
      <c r="K39" s="45"/>
      <c r="L39" s="45"/>
      <c r="M39" s="45"/>
      <c r="N39" s="39"/>
      <c r="O39" s="39"/>
      <c r="P39" s="39"/>
      <c r="Q39" s="39"/>
      <c r="R39" s="39"/>
      <c r="S39" s="39"/>
      <c r="T39" s="39"/>
      <c r="U39" s="39"/>
      <c r="V39" s="46"/>
      <c r="W39" s="39"/>
      <c r="X39" s="45"/>
      <c r="Y39" s="46"/>
      <c r="Z39" s="45"/>
      <c r="AA39" s="39"/>
      <c r="AB39" s="39"/>
      <c r="AC39" s="39"/>
      <c r="AD39" s="39"/>
      <c r="AE39" s="39"/>
      <c r="AF39" s="39"/>
      <c r="AG39" s="39"/>
      <c r="AH39" s="39"/>
      <c r="AI39" s="39"/>
      <c r="AJ39" s="45"/>
      <c r="AK39" s="45"/>
      <c r="AL39" s="45"/>
      <c r="AM39" s="45"/>
      <c r="AN39" s="39"/>
      <c r="AO39" s="45"/>
      <c r="AP39" s="45"/>
      <c r="AQ39" s="45"/>
      <c r="AR39" s="45"/>
      <c r="AS39" s="45"/>
      <c r="AT39" s="39"/>
      <c r="AU39" s="45"/>
      <c r="AV39" s="45"/>
      <c r="AW39" s="45"/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24">
        <v>0</v>
      </c>
      <c r="BG39" s="8">
        <f t="shared" si="3"/>
        <v>0</v>
      </c>
    </row>
    <row r="40" spans="1:59" ht="12.75" hidden="1">
      <c r="A40" s="190"/>
      <c r="B40" s="188" t="s">
        <v>128</v>
      </c>
      <c r="C40" s="89" t="s">
        <v>131</v>
      </c>
      <c r="D40" s="6" t="s">
        <v>16</v>
      </c>
      <c r="E40" s="21"/>
      <c r="F40" s="8">
        <f t="shared" si="0"/>
        <v>0</v>
      </c>
      <c r="G40" s="5"/>
      <c r="H40" s="5"/>
      <c r="I40" s="5"/>
      <c r="J40" s="5"/>
      <c r="K40" s="5"/>
      <c r="L40" s="5"/>
      <c r="M40" s="5"/>
      <c r="N40" s="6"/>
      <c r="O40" s="6"/>
      <c r="P40" s="6"/>
      <c r="Q40" s="6"/>
      <c r="R40" s="6"/>
      <c r="S40" s="6"/>
      <c r="T40" s="6"/>
      <c r="U40" s="23"/>
      <c r="V40" s="29"/>
      <c r="W40" s="23"/>
      <c r="X40" s="24"/>
      <c r="Y40" s="27"/>
      <c r="Z40" s="13"/>
      <c r="AA40" s="6"/>
      <c r="AB40" s="23"/>
      <c r="AC40" s="23"/>
      <c r="AD40" s="23"/>
      <c r="AE40" s="6"/>
      <c r="AF40" s="6"/>
      <c r="AG40" s="23"/>
      <c r="AH40" s="23"/>
      <c r="AI40" s="6"/>
      <c r="AJ40" s="5"/>
      <c r="AK40" s="5"/>
      <c r="AL40" s="5"/>
      <c r="AM40" s="5"/>
      <c r="AN40" s="6"/>
      <c r="AO40" s="22"/>
      <c r="AP40" s="22"/>
      <c r="AQ40" s="22"/>
      <c r="AR40" s="22"/>
      <c r="AS40" s="22"/>
      <c r="AT40" s="6"/>
      <c r="AU40" s="22"/>
      <c r="AV40" s="22"/>
      <c r="AW40" s="22"/>
      <c r="AX40" s="24"/>
      <c r="AY40" s="24"/>
      <c r="AZ40" s="24"/>
      <c r="BA40" s="24"/>
      <c r="BB40" s="24"/>
      <c r="BC40" s="24"/>
      <c r="BD40" s="24"/>
      <c r="BE40" s="24"/>
      <c r="BF40" s="24"/>
      <c r="BG40" s="8"/>
    </row>
    <row r="41" spans="1:59" ht="38.25" customHeight="1" hidden="1">
      <c r="A41" s="190"/>
      <c r="B41" s="184"/>
      <c r="C41" s="90"/>
      <c r="D41" s="6" t="s">
        <v>17</v>
      </c>
      <c r="E41" s="8">
        <f>E40/2</f>
        <v>0</v>
      </c>
      <c r="F41" s="8">
        <f t="shared" si="0"/>
        <v>0</v>
      </c>
      <c r="G41" s="5"/>
      <c r="H41" s="36"/>
      <c r="I41" s="36"/>
      <c r="J41" s="5"/>
      <c r="K41" s="5"/>
      <c r="L41" s="5"/>
      <c r="M41" s="5"/>
      <c r="N41" s="6"/>
      <c r="O41" s="6"/>
      <c r="P41" s="6"/>
      <c r="Q41" s="6"/>
      <c r="R41" s="6"/>
      <c r="S41" s="6"/>
      <c r="T41" s="6"/>
      <c r="U41" s="23"/>
      <c r="V41" s="29"/>
      <c r="W41" s="23"/>
      <c r="X41" s="24"/>
      <c r="Y41" s="27"/>
      <c r="Z41" s="13"/>
      <c r="AA41" s="6"/>
      <c r="AB41" s="23"/>
      <c r="AC41" s="23"/>
      <c r="AD41" s="23"/>
      <c r="AE41" s="6"/>
      <c r="AF41" s="6"/>
      <c r="AG41" s="23"/>
      <c r="AH41" s="23"/>
      <c r="AI41" s="6"/>
      <c r="AJ41" s="5"/>
      <c r="AK41" s="5"/>
      <c r="AL41" s="5"/>
      <c r="AM41" s="5"/>
      <c r="AN41" s="6"/>
      <c r="AO41" s="22"/>
      <c r="AP41" s="22"/>
      <c r="AQ41" s="22"/>
      <c r="AR41" s="22"/>
      <c r="AS41" s="22"/>
      <c r="AT41" s="6"/>
      <c r="AU41" s="22"/>
      <c r="AV41" s="22"/>
      <c r="AW41" s="22"/>
      <c r="AX41" s="24"/>
      <c r="AY41" s="24"/>
      <c r="AZ41" s="24"/>
      <c r="BA41" s="24"/>
      <c r="BB41" s="24"/>
      <c r="BC41" s="24"/>
      <c r="BD41" s="24"/>
      <c r="BE41" s="24"/>
      <c r="BF41" s="24"/>
      <c r="BG41" s="8"/>
    </row>
    <row r="42" spans="1:59" ht="12.75" hidden="1">
      <c r="A42" s="190"/>
      <c r="B42" s="188" t="s">
        <v>129</v>
      </c>
      <c r="C42" s="90" t="s">
        <v>132</v>
      </c>
      <c r="D42" s="6" t="s">
        <v>16</v>
      </c>
      <c r="E42" s="21"/>
      <c r="F42" s="8">
        <f t="shared" si="0"/>
        <v>0</v>
      </c>
      <c r="G42" s="5"/>
      <c r="H42" s="5"/>
      <c r="I42" s="5"/>
      <c r="J42" s="5"/>
      <c r="K42" s="5"/>
      <c r="L42" s="5"/>
      <c r="M42" s="5"/>
      <c r="N42" s="6"/>
      <c r="O42" s="6"/>
      <c r="P42" s="6"/>
      <c r="Q42" s="6"/>
      <c r="R42" s="6"/>
      <c r="S42" s="6"/>
      <c r="T42" s="6"/>
      <c r="U42" s="23"/>
      <c r="V42" s="29"/>
      <c r="W42" s="23"/>
      <c r="X42" s="24"/>
      <c r="Y42" s="27"/>
      <c r="Z42" s="13"/>
      <c r="AA42" s="6"/>
      <c r="AB42" s="23"/>
      <c r="AC42" s="23"/>
      <c r="AD42" s="23"/>
      <c r="AE42" s="6"/>
      <c r="AF42" s="6"/>
      <c r="AG42" s="23"/>
      <c r="AH42" s="23"/>
      <c r="AI42" s="6"/>
      <c r="AJ42" s="5"/>
      <c r="AK42" s="5"/>
      <c r="AL42" s="5"/>
      <c r="AM42" s="5"/>
      <c r="AN42" s="6"/>
      <c r="AO42" s="22"/>
      <c r="AP42" s="22"/>
      <c r="AQ42" s="22"/>
      <c r="AR42" s="22"/>
      <c r="AS42" s="22"/>
      <c r="AT42" s="6"/>
      <c r="AU42" s="22"/>
      <c r="AV42" s="22"/>
      <c r="AW42" s="22"/>
      <c r="AX42" s="24"/>
      <c r="AY42" s="24"/>
      <c r="AZ42" s="24"/>
      <c r="BA42" s="24"/>
      <c r="BB42" s="24"/>
      <c r="BC42" s="24"/>
      <c r="BD42" s="24"/>
      <c r="BE42" s="24"/>
      <c r="BF42" s="24"/>
      <c r="BG42" s="8"/>
    </row>
    <row r="43" spans="1:59" ht="12.75" hidden="1">
      <c r="A43" s="190"/>
      <c r="B43" s="184"/>
      <c r="C43" s="125"/>
      <c r="D43" s="6" t="s">
        <v>17</v>
      </c>
      <c r="E43" s="8">
        <f>E42/2</f>
        <v>0</v>
      </c>
      <c r="F43" s="8">
        <f t="shared" si="0"/>
        <v>0</v>
      </c>
      <c r="G43" s="5"/>
      <c r="H43" s="5"/>
      <c r="I43" s="5"/>
      <c r="J43" s="5"/>
      <c r="K43" s="5"/>
      <c r="L43" s="5"/>
      <c r="M43" s="5"/>
      <c r="N43" s="6"/>
      <c r="O43" s="6"/>
      <c r="P43" s="6"/>
      <c r="Q43" s="6"/>
      <c r="R43" s="6"/>
      <c r="S43" s="6"/>
      <c r="T43" s="6"/>
      <c r="U43" s="23"/>
      <c r="V43" s="29"/>
      <c r="W43" s="23"/>
      <c r="X43" s="24"/>
      <c r="Y43" s="27"/>
      <c r="Z43" s="13"/>
      <c r="AA43" s="6"/>
      <c r="AB43" s="23"/>
      <c r="AC43" s="23"/>
      <c r="AD43" s="23"/>
      <c r="AE43" s="6"/>
      <c r="AF43" s="6"/>
      <c r="AG43" s="23"/>
      <c r="AH43" s="23"/>
      <c r="AI43" s="6"/>
      <c r="AJ43" s="5"/>
      <c r="AK43" s="5"/>
      <c r="AL43" s="5"/>
      <c r="AM43" s="5"/>
      <c r="AN43" s="6"/>
      <c r="AO43" s="22"/>
      <c r="AP43" s="22"/>
      <c r="AQ43" s="22"/>
      <c r="AR43" s="22"/>
      <c r="AS43" s="22"/>
      <c r="AT43" s="6"/>
      <c r="AU43" s="22"/>
      <c r="AV43" s="22"/>
      <c r="AW43" s="22"/>
      <c r="AX43" s="24"/>
      <c r="AY43" s="24"/>
      <c r="AZ43" s="24"/>
      <c r="BA43" s="24"/>
      <c r="BB43" s="24"/>
      <c r="BC43" s="24"/>
      <c r="BD43" s="24"/>
      <c r="BE43" s="24"/>
      <c r="BF43" s="24"/>
      <c r="BG43" s="8"/>
    </row>
    <row r="44" spans="1:59" ht="12.75" customHeight="1" hidden="1">
      <c r="A44" s="190"/>
      <c r="B44" s="188" t="s">
        <v>130</v>
      </c>
      <c r="C44" s="89" t="s">
        <v>116</v>
      </c>
      <c r="D44" s="6" t="s">
        <v>16</v>
      </c>
      <c r="E44" s="21"/>
      <c r="F44" s="8">
        <f aca="true" t="shared" si="5" ref="F44:F63">E44-BG44</f>
        <v>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22"/>
      <c r="V44" s="29"/>
      <c r="W44" s="22"/>
      <c r="X44" s="24"/>
      <c r="Y44" s="27"/>
      <c r="Z44" s="13"/>
      <c r="AA44" s="5"/>
      <c r="AB44" s="22"/>
      <c r="AC44" s="22"/>
      <c r="AD44" s="22"/>
      <c r="AE44" s="5"/>
      <c r="AF44" s="5"/>
      <c r="AG44" s="22"/>
      <c r="AH44" s="22"/>
      <c r="AI44" s="5"/>
      <c r="AJ44" s="5"/>
      <c r="AK44" s="5"/>
      <c r="AL44" s="5"/>
      <c r="AM44" s="5"/>
      <c r="AN44" s="5"/>
      <c r="AO44" s="22"/>
      <c r="AP44" s="22"/>
      <c r="AQ44" s="22"/>
      <c r="AR44" s="22"/>
      <c r="AS44" s="22"/>
      <c r="AT44" s="5"/>
      <c r="AU44" s="22"/>
      <c r="AV44" s="22"/>
      <c r="AW44" s="22"/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24">
        <v>0</v>
      </c>
      <c r="BG44" s="8">
        <f>SUM(G44:BF44)</f>
        <v>0</v>
      </c>
    </row>
    <row r="45" spans="1:59" ht="12.75" hidden="1">
      <c r="A45" s="190"/>
      <c r="B45" s="184"/>
      <c r="C45" s="125"/>
      <c r="D45" s="6" t="s">
        <v>17</v>
      </c>
      <c r="E45" s="8">
        <f>E44/2</f>
        <v>0</v>
      </c>
      <c r="F45" s="8">
        <f t="shared" si="5"/>
        <v>0</v>
      </c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6"/>
      <c r="S45" s="6"/>
      <c r="T45" s="6"/>
      <c r="U45" s="23"/>
      <c r="V45" s="29"/>
      <c r="W45" s="23"/>
      <c r="X45" s="24"/>
      <c r="Y45" s="27"/>
      <c r="Z45" s="13"/>
      <c r="AA45" s="6"/>
      <c r="AB45" s="23"/>
      <c r="AC45" s="23"/>
      <c r="AD45" s="23"/>
      <c r="AE45" s="6"/>
      <c r="AF45" s="6"/>
      <c r="AG45" s="23"/>
      <c r="AH45" s="23"/>
      <c r="AI45" s="6"/>
      <c r="AJ45" s="5"/>
      <c r="AK45" s="5"/>
      <c r="AL45" s="5"/>
      <c r="AM45" s="5"/>
      <c r="AN45" s="6"/>
      <c r="AO45" s="22"/>
      <c r="AP45" s="22"/>
      <c r="AQ45" s="22"/>
      <c r="AR45" s="22"/>
      <c r="AS45" s="22"/>
      <c r="AT45" s="6"/>
      <c r="AU45" s="22"/>
      <c r="AV45" s="22"/>
      <c r="AW45" s="22"/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4">
        <v>0</v>
      </c>
      <c r="BG45" s="8">
        <f>SUM(G45:BF45)</f>
        <v>0</v>
      </c>
    </row>
    <row r="46" spans="1:59" ht="13.5" customHeight="1" hidden="1">
      <c r="A46" s="190"/>
      <c r="B46" s="129" t="s">
        <v>134</v>
      </c>
      <c r="C46" s="129" t="s">
        <v>135</v>
      </c>
      <c r="D46" s="7" t="s">
        <v>16</v>
      </c>
      <c r="E46" s="8">
        <f>E48+E50+E52</f>
        <v>0</v>
      </c>
      <c r="F46" s="8">
        <f t="shared" si="5"/>
        <v>0</v>
      </c>
      <c r="G46" s="45"/>
      <c r="H46" s="45"/>
      <c r="I46" s="45"/>
      <c r="J46" s="45"/>
      <c r="K46" s="45"/>
      <c r="L46" s="45"/>
      <c r="M46" s="45"/>
      <c r="N46" s="39"/>
      <c r="O46" s="39"/>
      <c r="P46" s="39"/>
      <c r="Q46" s="39"/>
      <c r="R46" s="39"/>
      <c r="S46" s="39"/>
      <c r="T46" s="39"/>
      <c r="U46" s="39"/>
      <c r="V46" s="46"/>
      <c r="W46" s="39"/>
      <c r="X46" s="45"/>
      <c r="Y46" s="46"/>
      <c r="Z46" s="45"/>
      <c r="AA46" s="39"/>
      <c r="AB46" s="39"/>
      <c r="AC46" s="39"/>
      <c r="AD46" s="39"/>
      <c r="AE46" s="39"/>
      <c r="AF46" s="39"/>
      <c r="AG46" s="39"/>
      <c r="AH46" s="39"/>
      <c r="AI46" s="39"/>
      <c r="AJ46" s="45"/>
      <c r="AK46" s="45"/>
      <c r="AL46" s="45"/>
      <c r="AM46" s="45"/>
      <c r="AN46" s="39"/>
      <c r="AO46" s="45"/>
      <c r="AP46" s="45"/>
      <c r="AQ46" s="45"/>
      <c r="AR46" s="45"/>
      <c r="AS46" s="45"/>
      <c r="AT46" s="39"/>
      <c r="AU46" s="45"/>
      <c r="AV46" s="45"/>
      <c r="AW46" s="45"/>
      <c r="AX46" s="24"/>
      <c r="AY46" s="24"/>
      <c r="AZ46" s="24"/>
      <c r="BA46" s="24"/>
      <c r="BB46" s="24"/>
      <c r="BC46" s="24"/>
      <c r="BD46" s="24"/>
      <c r="BE46" s="24"/>
      <c r="BF46" s="24"/>
      <c r="BG46" s="8"/>
    </row>
    <row r="47" spans="1:59" ht="13.5" customHeight="1" hidden="1">
      <c r="A47" s="190"/>
      <c r="B47" s="129"/>
      <c r="C47" s="129"/>
      <c r="D47" s="7" t="s">
        <v>17</v>
      </c>
      <c r="E47" s="8">
        <f>E49+E51+E53</f>
        <v>0</v>
      </c>
      <c r="F47" s="8">
        <f t="shared" si="5"/>
        <v>0</v>
      </c>
      <c r="G47" s="45"/>
      <c r="H47" s="45"/>
      <c r="I47" s="45"/>
      <c r="J47" s="45"/>
      <c r="K47" s="45"/>
      <c r="L47" s="45"/>
      <c r="M47" s="45"/>
      <c r="N47" s="39"/>
      <c r="O47" s="39"/>
      <c r="P47" s="39"/>
      <c r="Q47" s="39"/>
      <c r="R47" s="39"/>
      <c r="S47" s="39"/>
      <c r="T47" s="39"/>
      <c r="U47" s="39"/>
      <c r="V47" s="46"/>
      <c r="W47" s="39"/>
      <c r="X47" s="45"/>
      <c r="Y47" s="46"/>
      <c r="Z47" s="45"/>
      <c r="AA47" s="39"/>
      <c r="AB47" s="39"/>
      <c r="AC47" s="39"/>
      <c r="AD47" s="39"/>
      <c r="AE47" s="39"/>
      <c r="AF47" s="39"/>
      <c r="AG47" s="39"/>
      <c r="AH47" s="39"/>
      <c r="AI47" s="39"/>
      <c r="AJ47" s="45"/>
      <c r="AK47" s="45"/>
      <c r="AL47" s="45"/>
      <c r="AM47" s="45"/>
      <c r="AN47" s="39"/>
      <c r="AO47" s="45"/>
      <c r="AP47" s="45"/>
      <c r="AQ47" s="45"/>
      <c r="AR47" s="45"/>
      <c r="AS47" s="45"/>
      <c r="AT47" s="39"/>
      <c r="AU47" s="45"/>
      <c r="AV47" s="45"/>
      <c r="AW47" s="45"/>
      <c r="AX47" s="24"/>
      <c r="AY47" s="24"/>
      <c r="AZ47" s="24"/>
      <c r="BA47" s="24"/>
      <c r="BB47" s="24"/>
      <c r="BC47" s="24"/>
      <c r="BD47" s="24"/>
      <c r="BE47" s="24"/>
      <c r="BF47" s="24"/>
      <c r="BG47" s="8"/>
    </row>
    <row r="48" spans="1:59" ht="13.5" customHeight="1" hidden="1">
      <c r="A48" s="190"/>
      <c r="B48" s="187" t="s">
        <v>136</v>
      </c>
      <c r="C48" s="84" t="s">
        <v>139</v>
      </c>
      <c r="D48" s="6" t="s">
        <v>16</v>
      </c>
      <c r="E48" s="21"/>
      <c r="F48" s="8">
        <f t="shared" si="5"/>
        <v>0</v>
      </c>
      <c r="G48" s="5"/>
      <c r="H48" s="5"/>
      <c r="I48" s="5"/>
      <c r="J48" s="5"/>
      <c r="K48" s="5"/>
      <c r="L48" s="5"/>
      <c r="M48" s="5"/>
      <c r="N48" s="6"/>
      <c r="O48" s="6"/>
      <c r="P48" s="6"/>
      <c r="Q48" s="6"/>
      <c r="R48" s="6"/>
      <c r="S48" s="6"/>
      <c r="T48" s="6"/>
      <c r="U48" s="23"/>
      <c r="V48" s="29"/>
      <c r="W48" s="23"/>
      <c r="X48" s="24"/>
      <c r="Y48" s="27"/>
      <c r="Z48" s="13"/>
      <c r="AA48" s="6"/>
      <c r="AB48" s="23"/>
      <c r="AC48" s="23"/>
      <c r="AD48" s="23"/>
      <c r="AE48" s="6"/>
      <c r="AF48" s="6"/>
      <c r="AG48" s="23"/>
      <c r="AH48" s="23"/>
      <c r="AI48" s="6"/>
      <c r="AJ48" s="5"/>
      <c r="AK48" s="5"/>
      <c r="AL48" s="5"/>
      <c r="AM48" s="5"/>
      <c r="AN48" s="6"/>
      <c r="AO48" s="22"/>
      <c r="AP48" s="22"/>
      <c r="AQ48" s="22"/>
      <c r="AR48" s="22"/>
      <c r="AS48" s="22"/>
      <c r="AT48" s="6"/>
      <c r="AU48" s="22"/>
      <c r="AV48" s="22"/>
      <c r="AW48" s="22"/>
      <c r="AX48" s="24"/>
      <c r="AY48" s="24"/>
      <c r="AZ48" s="24"/>
      <c r="BA48" s="24"/>
      <c r="BB48" s="24"/>
      <c r="BC48" s="24"/>
      <c r="BD48" s="24"/>
      <c r="BE48" s="24"/>
      <c r="BF48" s="24"/>
      <c r="BG48" s="8"/>
    </row>
    <row r="49" spans="1:59" ht="13.5" customHeight="1" hidden="1">
      <c r="A49" s="190"/>
      <c r="B49" s="187"/>
      <c r="C49" s="84"/>
      <c r="D49" s="6" t="s">
        <v>17</v>
      </c>
      <c r="E49" s="8">
        <f>E48/2</f>
        <v>0</v>
      </c>
      <c r="F49" s="8">
        <f t="shared" si="5"/>
        <v>0</v>
      </c>
      <c r="G49" s="5"/>
      <c r="H49" s="5"/>
      <c r="I49" s="5"/>
      <c r="J49" s="5"/>
      <c r="K49" s="5"/>
      <c r="L49" s="5"/>
      <c r="M49" s="5"/>
      <c r="N49" s="6"/>
      <c r="O49" s="6"/>
      <c r="P49" s="6"/>
      <c r="Q49" s="6"/>
      <c r="R49" s="6"/>
      <c r="S49" s="6"/>
      <c r="T49" s="6"/>
      <c r="U49" s="23"/>
      <c r="V49" s="29"/>
      <c r="W49" s="23"/>
      <c r="X49" s="24"/>
      <c r="Y49" s="27"/>
      <c r="Z49" s="13"/>
      <c r="AA49" s="6"/>
      <c r="AB49" s="23"/>
      <c r="AC49" s="23"/>
      <c r="AD49" s="23"/>
      <c r="AE49" s="6"/>
      <c r="AF49" s="6"/>
      <c r="AG49" s="23"/>
      <c r="AH49" s="23"/>
      <c r="AI49" s="6"/>
      <c r="AJ49" s="5"/>
      <c r="AK49" s="5"/>
      <c r="AL49" s="5"/>
      <c r="AM49" s="5"/>
      <c r="AN49" s="6"/>
      <c r="AO49" s="22"/>
      <c r="AP49" s="22"/>
      <c r="AQ49" s="22"/>
      <c r="AR49" s="22"/>
      <c r="AS49" s="22"/>
      <c r="AT49" s="6"/>
      <c r="AU49" s="22"/>
      <c r="AV49" s="22"/>
      <c r="AW49" s="22"/>
      <c r="AX49" s="24"/>
      <c r="AY49" s="24"/>
      <c r="AZ49" s="24"/>
      <c r="BA49" s="24"/>
      <c r="BB49" s="24"/>
      <c r="BC49" s="24"/>
      <c r="BD49" s="24"/>
      <c r="BE49" s="24"/>
      <c r="BF49" s="24"/>
      <c r="BG49" s="8"/>
    </row>
    <row r="50" spans="1:59" ht="13.5" customHeight="1" hidden="1">
      <c r="A50" s="190"/>
      <c r="B50" s="187" t="s">
        <v>137</v>
      </c>
      <c r="C50" s="84" t="s">
        <v>140</v>
      </c>
      <c r="D50" s="6" t="s">
        <v>16</v>
      </c>
      <c r="E50" s="21"/>
      <c r="F50" s="8">
        <f t="shared" si="5"/>
        <v>0</v>
      </c>
      <c r="G50" s="5"/>
      <c r="H50" s="5"/>
      <c r="I50" s="5"/>
      <c r="J50" s="5"/>
      <c r="K50" s="5"/>
      <c r="L50" s="5"/>
      <c r="M50" s="5"/>
      <c r="N50" s="6"/>
      <c r="O50" s="6"/>
      <c r="P50" s="6"/>
      <c r="Q50" s="6"/>
      <c r="R50" s="6"/>
      <c r="S50" s="6"/>
      <c r="T50" s="6"/>
      <c r="U50" s="23"/>
      <c r="V50" s="29"/>
      <c r="W50" s="23"/>
      <c r="X50" s="24"/>
      <c r="Y50" s="27"/>
      <c r="Z50" s="13"/>
      <c r="AA50" s="6"/>
      <c r="AB50" s="23"/>
      <c r="AC50" s="23"/>
      <c r="AD50" s="23"/>
      <c r="AE50" s="6"/>
      <c r="AF50" s="6"/>
      <c r="AG50" s="23"/>
      <c r="AH50" s="23"/>
      <c r="AI50" s="6"/>
      <c r="AJ50" s="5"/>
      <c r="AK50" s="5"/>
      <c r="AL50" s="5"/>
      <c r="AM50" s="5"/>
      <c r="AN50" s="6"/>
      <c r="AO50" s="22"/>
      <c r="AP50" s="22"/>
      <c r="AQ50" s="22"/>
      <c r="AR50" s="22"/>
      <c r="AS50" s="22"/>
      <c r="AT50" s="6"/>
      <c r="AU50" s="22"/>
      <c r="AV50" s="22"/>
      <c r="AW50" s="22"/>
      <c r="AX50" s="24"/>
      <c r="AY50" s="24"/>
      <c r="AZ50" s="24"/>
      <c r="BA50" s="24"/>
      <c r="BB50" s="24"/>
      <c r="BC50" s="24"/>
      <c r="BD50" s="24"/>
      <c r="BE50" s="24"/>
      <c r="BF50" s="24"/>
      <c r="BG50" s="8"/>
    </row>
    <row r="51" spans="1:59" ht="13.5" customHeight="1" hidden="1">
      <c r="A51" s="190"/>
      <c r="B51" s="187"/>
      <c r="C51" s="84"/>
      <c r="D51" s="6" t="s">
        <v>17</v>
      </c>
      <c r="E51" s="8">
        <f>E50/2</f>
        <v>0</v>
      </c>
      <c r="F51" s="8">
        <f t="shared" si="5"/>
        <v>0</v>
      </c>
      <c r="G51" s="5"/>
      <c r="H51" s="5"/>
      <c r="I51" s="5"/>
      <c r="J51" s="5"/>
      <c r="K51" s="5"/>
      <c r="L51" s="5"/>
      <c r="M51" s="5"/>
      <c r="N51" s="6"/>
      <c r="O51" s="6"/>
      <c r="P51" s="6"/>
      <c r="Q51" s="6"/>
      <c r="R51" s="6"/>
      <c r="S51" s="6"/>
      <c r="T51" s="6"/>
      <c r="U51" s="23"/>
      <c r="V51" s="29"/>
      <c r="W51" s="23"/>
      <c r="X51" s="24"/>
      <c r="Y51" s="27"/>
      <c r="Z51" s="13"/>
      <c r="AA51" s="6"/>
      <c r="AB51" s="23"/>
      <c r="AC51" s="23"/>
      <c r="AD51" s="23"/>
      <c r="AE51" s="6"/>
      <c r="AF51" s="6"/>
      <c r="AG51" s="23"/>
      <c r="AH51" s="23"/>
      <c r="AI51" s="6"/>
      <c r="AJ51" s="5"/>
      <c r="AK51" s="5"/>
      <c r="AL51" s="5"/>
      <c r="AM51" s="5"/>
      <c r="AN51" s="6"/>
      <c r="AO51" s="22"/>
      <c r="AP51" s="22"/>
      <c r="AQ51" s="22"/>
      <c r="AR51" s="22"/>
      <c r="AS51" s="22"/>
      <c r="AT51" s="6"/>
      <c r="AU51" s="22"/>
      <c r="AV51" s="22"/>
      <c r="AW51" s="22"/>
      <c r="AX51" s="24"/>
      <c r="AY51" s="24"/>
      <c r="AZ51" s="24"/>
      <c r="BA51" s="24"/>
      <c r="BB51" s="24"/>
      <c r="BC51" s="24"/>
      <c r="BD51" s="24"/>
      <c r="BE51" s="24"/>
      <c r="BF51" s="24"/>
      <c r="BG51" s="8"/>
    </row>
    <row r="52" spans="1:59" ht="13.5" customHeight="1" hidden="1">
      <c r="A52" s="190"/>
      <c r="B52" s="187" t="s">
        <v>138</v>
      </c>
      <c r="C52" s="84" t="s">
        <v>141</v>
      </c>
      <c r="D52" s="6" t="s">
        <v>16</v>
      </c>
      <c r="E52" s="21"/>
      <c r="F52" s="8">
        <f t="shared" si="5"/>
        <v>0</v>
      </c>
      <c r="G52" s="5"/>
      <c r="H52" s="5"/>
      <c r="I52" s="5"/>
      <c r="J52" s="5"/>
      <c r="K52" s="5"/>
      <c r="L52" s="5"/>
      <c r="M52" s="5"/>
      <c r="N52" s="6"/>
      <c r="O52" s="6"/>
      <c r="P52" s="6"/>
      <c r="Q52" s="6"/>
      <c r="R52" s="6"/>
      <c r="S52" s="6"/>
      <c r="T52" s="6"/>
      <c r="U52" s="23"/>
      <c r="V52" s="29"/>
      <c r="W52" s="23"/>
      <c r="X52" s="24"/>
      <c r="Y52" s="27"/>
      <c r="Z52" s="13"/>
      <c r="AA52" s="6"/>
      <c r="AB52" s="23"/>
      <c r="AC52" s="23"/>
      <c r="AD52" s="23"/>
      <c r="AE52" s="6"/>
      <c r="AF52" s="6"/>
      <c r="AG52" s="23"/>
      <c r="AH52" s="23"/>
      <c r="AI52" s="6"/>
      <c r="AJ52" s="5"/>
      <c r="AK52" s="5"/>
      <c r="AL52" s="5"/>
      <c r="AM52" s="5"/>
      <c r="AN52" s="6"/>
      <c r="AO52" s="22"/>
      <c r="AP52" s="22"/>
      <c r="AQ52" s="22"/>
      <c r="AR52" s="22"/>
      <c r="AS52" s="22"/>
      <c r="AT52" s="6"/>
      <c r="AU52" s="22"/>
      <c r="AV52" s="22"/>
      <c r="AW52" s="22"/>
      <c r="AX52" s="24"/>
      <c r="AY52" s="24"/>
      <c r="AZ52" s="24"/>
      <c r="BA52" s="24"/>
      <c r="BB52" s="24"/>
      <c r="BC52" s="24"/>
      <c r="BD52" s="24"/>
      <c r="BE52" s="24"/>
      <c r="BF52" s="24"/>
      <c r="BG52" s="8"/>
    </row>
    <row r="53" spans="1:59" ht="20.25" customHeight="1" hidden="1">
      <c r="A53" s="190"/>
      <c r="B53" s="187"/>
      <c r="C53" s="84"/>
      <c r="D53" s="6" t="s">
        <v>17</v>
      </c>
      <c r="E53" s="8">
        <f>E52/2</f>
        <v>0</v>
      </c>
      <c r="F53" s="8">
        <f t="shared" si="5"/>
        <v>0</v>
      </c>
      <c r="G53" s="5"/>
      <c r="H53" s="5"/>
      <c r="I53" s="5"/>
      <c r="J53" s="5"/>
      <c r="K53" s="5"/>
      <c r="L53" s="5"/>
      <c r="M53" s="5"/>
      <c r="N53" s="6"/>
      <c r="O53" s="6"/>
      <c r="P53" s="6"/>
      <c r="Q53" s="6"/>
      <c r="R53" s="6"/>
      <c r="S53" s="6"/>
      <c r="T53" s="6"/>
      <c r="U53" s="23"/>
      <c r="V53" s="29"/>
      <c r="W53" s="23"/>
      <c r="X53" s="24"/>
      <c r="Y53" s="27"/>
      <c r="Z53" s="13"/>
      <c r="AA53" s="6"/>
      <c r="AB53" s="23"/>
      <c r="AC53" s="23"/>
      <c r="AD53" s="23"/>
      <c r="AE53" s="6"/>
      <c r="AF53" s="6"/>
      <c r="AG53" s="23"/>
      <c r="AH53" s="23"/>
      <c r="AI53" s="6"/>
      <c r="AJ53" s="5"/>
      <c r="AK53" s="5"/>
      <c r="AL53" s="5"/>
      <c r="AM53" s="5"/>
      <c r="AN53" s="6"/>
      <c r="AO53" s="22"/>
      <c r="AP53" s="22"/>
      <c r="AQ53" s="22"/>
      <c r="AR53" s="22"/>
      <c r="AS53" s="22"/>
      <c r="AT53" s="6"/>
      <c r="AU53" s="22"/>
      <c r="AV53" s="22"/>
      <c r="AW53" s="22"/>
      <c r="AX53" s="24"/>
      <c r="AY53" s="24"/>
      <c r="AZ53" s="24"/>
      <c r="BA53" s="24"/>
      <c r="BB53" s="24"/>
      <c r="BC53" s="24"/>
      <c r="BD53" s="24"/>
      <c r="BE53" s="24"/>
      <c r="BF53" s="24"/>
      <c r="BG53" s="8"/>
    </row>
    <row r="54" spans="1:59" ht="26.25">
      <c r="A54" s="190"/>
      <c r="B54" s="37" t="s">
        <v>28</v>
      </c>
      <c r="C54" s="32" t="s">
        <v>133</v>
      </c>
      <c r="D54" s="33" t="s">
        <v>16</v>
      </c>
      <c r="E54" s="34">
        <f>E56+E58+E60+E62</f>
        <v>8</v>
      </c>
      <c r="F54" s="34">
        <f>F62</f>
        <v>0</v>
      </c>
      <c r="G54" s="45"/>
      <c r="H54" s="45"/>
      <c r="I54" s="45"/>
      <c r="J54" s="45"/>
      <c r="K54" s="45"/>
      <c r="L54" s="45"/>
      <c r="M54" s="45"/>
      <c r="N54" s="39"/>
      <c r="O54" s="39"/>
      <c r="P54" s="39"/>
      <c r="Q54" s="39"/>
      <c r="R54" s="39"/>
      <c r="S54" s="39"/>
      <c r="T54" s="39"/>
      <c r="U54" s="39" t="s">
        <v>155</v>
      </c>
      <c r="V54" s="46" t="s">
        <v>155</v>
      </c>
      <c r="W54" s="39" t="s">
        <v>152</v>
      </c>
      <c r="X54" s="45"/>
      <c r="Y54" s="46"/>
      <c r="Z54" s="45"/>
      <c r="AA54" s="39"/>
      <c r="AB54" s="39"/>
      <c r="AC54" s="39"/>
      <c r="AD54" s="39"/>
      <c r="AE54" s="39"/>
      <c r="AF54" s="39"/>
      <c r="AG54" s="39"/>
      <c r="AH54" s="39"/>
      <c r="AI54" s="39"/>
      <c r="AJ54" s="45"/>
      <c r="AK54" s="45" t="s">
        <v>152</v>
      </c>
      <c r="AL54" s="45"/>
      <c r="AM54" s="45"/>
      <c r="AN54" s="39"/>
      <c r="AO54" s="45"/>
      <c r="AP54" s="45"/>
      <c r="AQ54" s="45"/>
      <c r="AR54" s="45"/>
      <c r="AS54" s="45"/>
      <c r="AT54" s="39"/>
      <c r="AU54" s="45"/>
      <c r="AV54" s="45" t="s">
        <v>154</v>
      </c>
      <c r="AW54" s="45" t="s">
        <v>154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  <c r="BE54" s="24">
        <v>0</v>
      </c>
      <c r="BF54" s="24">
        <v>0</v>
      </c>
      <c r="BG54" s="8">
        <f aca="true" t="shared" si="6" ref="BG54:BG81">SUM(G54:BF54)</f>
        <v>0</v>
      </c>
    </row>
    <row r="55" spans="1:59" ht="12.75">
      <c r="A55" s="190"/>
      <c r="B55" s="38"/>
      <c r="C55" s="35"/>
      <c r="D55" s="33" t="s">
        <v>17</v>
      </c>
      <c r="E55" s="34">
        <f>E57+E59+E61+E63</f>
        <v>2</v>
      </c>
      <c r="F55" s="34">
        <f>F63</f>
        <v>0</v>
      </c>
      <c r="G55" s="45"/>
      <c r="H55" s="45"/>
      <c r="I55" s="45"/>
      <c r="J55" s="45"/>
      <c r="K55" s="45"/>
      <c r="L55" s="45"/>
      <c r="M55" s="45"/>
      <c r="N55" s="39"/>
      <c r="O55" s="39"/>
      <c r="P55" s="39"/>
      <c r="Q55" s="39"/>
      <c r="R55" s="39"/>
      <c r="S55" s="39"/>
      <c r="T55" s="39"/>
      <c r="U55" s="39"/>
      <c r="V55" s="46"/>
      <c r="W55" s="39"/>
      <c r="X55" s="45"/>
      <c r="Y55" s="46"/>
      <c r="Z55" s="45"/>
      <c r="AA55" s="39"/>
      <c r="AB55" s="39"/>
      <c r="AC55" s="39"/>
      <c r="AD55" s="39"/>
      <c r="AE55" s="39"/>
      <c r="AF55" s="39"/>
      <c r="AG55" s="39"/>
      <c r="AH55" s="39"/>
      <c r="AI55" s="39"/>
      <c r="AJ55" s="45"/>
      <c r="AK55" s="45"/>
      <c r="AL55" s="45"/>
      <c r="AM55" s="45"/>
      <c r="AN55" s="39"/>
      <c r="AO55" s="45"/>
      <c r="AP55" s="45"/>
      <c r="AQ55" s="45"/>
      <c r="AR55" s="45"/>
      <c r="AS55" s="45"/>
      <c r="AT55" s="39"/>
      <c r="AU55" s="45"/>
      <c r="AV55" s="45"/>
      <c r="AW55" s="45"/>
      <c r="AX55" s="24">
        <v>0</v>
      </c>
      <c r="AY55" s="24">
        <v>0</v>
      </c>
      <c r="AZ55" s="24">
        <v>0</v>
      </c>
      <c r="BA55" s="24">
        <v>0</v>
      </c>
      <c r="BB55" s="24">
        <v>0</v>
      </c>
      <c r="BC55" s="24">
        <v>0</v>
      </c>
      <c r="BD55" s="24">
        <v>0</v>
      </c>
      <c r="BE55" s="24">
        <v>0</v>
      </c>
      <c r="BF55" s="24">
        <v>0</v>
      </c>
      <c r="BG55" s="8">
        <f t="shared" si="6"/>
        <v>0</v>
      </c>
    </row>
    <row r="56" spans="1:59" ht="12.75" hidden="1">
      <c r="A56" s="190"/>
      <c r="B56" s="183" t="s">
        <v>29</v>
      </c>
      <c r="C56" s="89" t="s">
        <v>79</v>
      </c>
      <c r="D56" s="6" t="s">
        <v>16</v>
      </c>
      <c r="E56" s="19"/>
      <c r="F56" s="8">
        <f t="shared" si="5"/>
        <v>0</v>
      </c>
      <c r="G56" s="22"/>
      <c r="H56" s="22"/>
      <c r="I56" s="22"/>
      <c r="J56" s="22"/>
      <c r="K56" s="22"/>
      <c r="L56" s="22"/>
      <c r="M56" s="22"/>
      <c r="N56" s="23"/>
      <c r="O56" s="23"/>
      <c r="P56" s="23"/>
      <c r="Q56" s="23"/>
      <c r="R56" s="23"/>
      <c r="S56" s="23"/>
      <c r="T56" s="23"/>
      <c r="U56" s="23"/>
      <c r="V56" s="29"/>
      <c r="W56" s="23"/>
      <c r="X56" s="24"/>
      <c r="Y56" s="27"/>
      <c r="Z56" s="13"/>
      <c r="AA56" s="23"/>
      <c r="AB56" s="23"/>
      <c r="AC56" s="23"/>
      <c r="AD56" s="23"/>
      <c r="AE56" s="23"/>
      <c r="AF56" s="23"/>
      <c r="AG56" s="23"/>
      <c r="AH56" s="23"/>
      <c r="AI56" s="23"/>
      <c r="AJ56" s="22"/>
      <c r="AK56" s="22"/>
      <c r="AL56" s="22"/>
      <c r="AM56" s="22"/>
      <c r="AN56" s="23"/>
      <c r="AO56" s="22"/>
      <c r="AP56" s="22"/>
      <c r="AQ56" s="22"/>
      <c r="AR56" s="22"/>
      <c r="AS56" s="22"/>
      <c r="AT56" s="23"/>
      <c r="AU56" s="22"/>
      <c r="AV56" s="22"/>
      <c r="AW56" s="22"/>
      <c r="AX56" s="24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0</v>
      </c>
      <c r="BD56" s="24">
        <v>0</v>
      </c>
      <c r="BE56" s="24">
        <v>0</v>
      </c>
      <c r="BF56" s="24">
        <v>0</v>
      </c>
      <c r="BG56" s="8">
        <f t="shared" si="6"/>
        <v>0</v>
      </c>
    </row>
    <row r="57" spans="1:59" ht="12.75" hidden="1">
      <c r="A57" s="190"/>
      <c r="B57" s="184"/>
      <c r="C57" s="125"/>
      <c r="D57" s="6" t="s">
        <v>17</v>
      </c>
      <c r="E57" s="8">
        <f>E56/2</f>
        <v>0</v>
      </c>
      <c r="F57" s="8">
        <f t="shared" si="5"/>
        <v>0</v>
      </c>
      <c r="G57" s="22"/>
      <c r="H57" s="22"/>
      <c r="I57" s="22"/>
      <c r="J57" s="22"/>
      <c r="K57" s="22"/>
      <c r="L57" s="22"/>
      <c r="M57" s="22"/>
      <c r="N57" s="23"/>
      <c r="O57" s="23"/>
      <c r="P57" s="23"/>
      <c r="Q57" s="23"/>
      <c r="R57" s="23"/>
      <c r="S57" s="23"/>
      <c r="T57" s="23"/>
      <c r="U57" s="23"/>
      <c r="V57" s="29"/>
      <c r="W57" s="23"/>
      <c r="X57" s="24"/>
      <c r="Y57" s="27"/>
      <c r="Z57" s="13"/>
      <c r="AA57" s="23"/>
      <c r="AB57" s="23"/>
      <c r="AC57" s="23"/>
      <c r="AD57" s="23"/>
      <c r="AE57" s="23"/>
      <c r="AF57" s="23"/>
      <c r="AG57" s="23"/>
      <c r="AH57" s="23"/>
      <c r="AI57" s="23"/>
      <c r="AJ57" s="22"/>
      <c r="AK57" s="22"/>
      <c r="AL57" s="22"/>
      <c r="AM57" s="22"/>
      <c r="AN57" s="23"/>
      <c r="AO57" s="22"/>
      <c r="AP57" s="22"/>
      <c r="AQ57" s="22"/>
      <c r="AR57" s="22"/>
      <c r="AS57" s="22"/>
      <c r="AT57" s="23"/>
      <c r="AU57" s="22"/>
      <c r="AV57" s="22"/>
      <c r="AW57" s="22"/>
      <c r="AX57" s="24">
        <v>0</v>
      </c>
      <c r="AY57" s="24">
        <v>0</v>
      </c>
      <c r="AZ57" s="24">
        <v>0</v>
      </c>
      <c r="BA57" s="24">
        <v>0</v>
      </c>
      <c r="BB57" s="24">
        <v>0</v>
      </c>
      <c r="BC57" s="24">
        <v>0</v>
      </c>
      <c r="BD57" s="24">
        <v>0</v>
      </c>
      <c r="BE57" s="24">
        <v>0</v>
      </c>
      <c r="BF57" s="24">
        <v>0</v>
      </c>
      <c r="BG57" s="8">
        <f t="shared" si="6"/>
        <v>0</v>
      </c>
    </row>
    <row r="58" spans="1:59" ht="12.75" hidden="1">
      <c r="A58" s="190"/>
      <c r="B58" s="183" t="s">
        <v>56</v>
      </c>
      <c r="C58" s="89" t="s">
        <v>68</v>
      </c>
      <c r="D58" s="6" t="s">
        <v>16</v>
      </c>
      <c r="E58" s="19"/>
      <c r="F58" s="8">
        <f t="shared" si="5"/>
        <v>0</v>
      </c>
      <c r="G58" s="22"/>
      <c r="H58" s="22"/>
      <c r="I58" s="22"/>
      <c r="J58" s="22"/>
      <c r="K58" s="22"/>
      <c r="L58" s="22"/>
      <c r="M58" s="22"/>
      <c r="N58" s="23"/>
      <c r="O58" s="23"/>
      <c r="P58" s="23"/>
      <c r="Q58" s="23"/>
      <c r="R58" s="23"/>
      <c r="S58" s="23"/>
      <c r="T58" s="23"/>
      <c r="U58" s="23"/>
      <c r="V58" s="29"/>
      <c r="W58" s="23"/>
      <c r="X58" s="24"/>
      <c r="Y58" s="27"/>
      <c r="Z58" s="13"/>
      <c r="AA58" s="23"/>
      <c r="AB58" s="23"/>
      <c r="AC58" s="23"/>
      <c r="AD58" s="23"/>
      <c r="AE58" s="23"/>
      <c r="AF58" s="23"/>
      <c r="AG58" s="23"/>
      <c r="AH58" s="23"/>
      <c r="AI58" s="23"/>
      <c r="AJ58" s="22"/>
      <c r="AK58" s="22"/>
      <c r="AL58" s="22"/>
      <c r="AM58" s="22"/>
      <c r="AN58" s="23"/>
      <c r="AO58" s="22"/>
      <c r="AP58" s="22"/>
      <c r="AQ58" s="22"/>
      <c r="AR58" s="22"/>
      <c r="AS58" s="22"/>
      <c r="AT58" s="23"/>
      <c r="AU58" s="22"/>
      <c r="AV58" s="22"/>
      <c r="AW58" s="22"/>
      <c r="AX58" s="24">
        <v>0</v>
      </c>
      <c r="AY58" s="24">
        <v>0</v>
      </c>
      <c r="AZ58" s="24">
        <v>0</v>
      </c>
      <c r="BA58" s="24">
        <v>0</v>
      </c>
      <c r="BB58" s="24">
        <v>0</v>
      </c>
      <c r="BC58" s="24">
        <v>0</v>
      </c>
      <c r="BD58" s="24">
        <v>0</v>
      </c>
      <c r="BE58" s="24">
        <v>0</v>
      </c>
      <c r="BF58" s="24">
        <v>0</v>
      </c>
      <c r="BG58" s="8">
        <f t="shared" si="6"/>
        <v>0</v>
      </c>
    </row>
    <row r="59" spans="1:59" ht="12.75" hidden="1">
      <c r="A59" s="190"/>
      <c r="B59" s="184"/>
      <c r="C59" s="125"/>
      <c r="D59" s="6" t="s">
        <v>17</v>
      </c>
      <c r="E59" s="8">
        <f>E58/2</f>
        <v>0</v>
      </c>
      <c r="F59" s="8">
        <f t="shared" si="5"/>
        <v>0</v>
      </c>
      <c r="G59" s="22"/>
      <c r="H59" s="22"/>
      <c r="I59" s="22"/>
      <c r="J59" s="22"/>
      <c r="K59" s="22"/>
      <c r="L59" s="22"/>
      <c r="M59" s="22"/>
      <c r="N59" s="23"/>
      <c r="O59" s="23"/>
      <c r="P59" s="23"/>
      <c r="Q59" s="23"/>
      <c r="R59" s="23"/>
      <c r="S59" s="23"/>
      <c r="T59" s="23"/>
      <c r="U59" s="23"/>
      <c r="V59" s="29"/>
      <c r="W59" s="23"/>
      <c r="X59" s="24"/>
      <c r="Y59" s="27"/>
      <c r="Z59" s="13"/>
      <c r="AA59" s="23"/>
      <c r="AB59" s="23"/>
      <c r="AC59" s="23"/>
      <c r="AD59" s="23"/>
      <c r="AE59" s="23"/>
      <c r="AF59" s="23"/>
      <c r="AG59" s="23"/>
      <c r="AH59" s="23"/>
      <c r="AI59" s="23"/>
      <c r="AJ59" s="22"/>
      <c r="AK59" s="22"/>
      <c r="AL59" s="22"/>
      <c r="AM59" s="22"/>
      <c r="AN59" s="23"/>
      <c r="AO59" s="22"/>
      <c r="AP59" s="22"/>
      <c r="AQ59" s="22"/>
      <c r="AR59" s="22"/>
      <c r="AS59" s="22"/>
      <c r="AT59" s="23"/>
      <c r="AU59" s="22"/>
      <c r="AV59" s="22"/>
      <c r="AW59" s="22"/>
      <c r="AX59" s="24">
        <v>0</v>
      </c>
      <c r="AY59" s="24">
        <v>0</v>
      </c>
      <c r="AZ59" s="24">
        <v>0</v>
      </c>
      <c r="BA59" s="24">
        <v>0</v>
      </c>
      <c r="BB59" s="24">
        <v>0</v>
      </c>
      <c r="BC59" s="24">
        <v>0</v>
      </c>
      <c r="BD59" s="24">
        <v>0</v>
      </c>
      <c r="BE59" s="24">
        <v>0</v>
      </c>
      <c r="BF59" s="24">
        <v>0</v>
      </c>
      <c r="BG59" s="8">
        <f t="shared" si="6"/>
        <v>0</v>
      </c>
    </row>
    <row r="60" spans="1:59" ht="12.75" hidden="1">
      <c r="A60" s="190"/>
      <c r="B60" s="183" t="s">
        <v>57</v>
      </c>
      <c r="C60" s="89" t="s">
        <v>69</v>
      </c>
      <c r="D60" s="6" t="s">
        <v>16</v>
      </c>
      <c r="E60" s="19"/>
      <c r="F60" s="8">
        <f t="shared" si="5"/>
        <v>0</v>
      </c>
      <c r="G60" s="22"/>
      <c r="H60" s="22"/>
      <c r="I60" s="22"/>
      <c r="J60" s="22"/>
      <c r="K60" s="22"/>
      <c r="L60" s="22"/>
      <c r="M60" s="22"/>
      <c r="N60" s="23"/>
      <c r="O60" s="23"/>
      <c r="P60" s="23"/>
      <c r="Q60" s="23"/>
      <c r="R60" s="23"/>
      <c r="S60" s="23"/>
      <c r="T60" s="23"/>
      <c r="U60" s="23"/>
      <c r="V60" s="29"/>
      <c r="W60" s="23"/>
      <c r="X60" s="24"/>
      <c r="Y60" s="27"/>
      <c r="Z60" s="13"/>
      <c r="AA60" s="23"/>
      <c r="AB60" s="23"/>
      <c r="AC60" s="23"/>
      <c r="AD60" s="23"/>
      <c r="AE60" s="23"/>
      <c r="AF60" s="23"/>
      <c r="AG60" s="23"/>
      <c r="AH60" s="23"/>
      <c r="AI60" s="23"/>
      <c r="AJ60" s="22"/>
      <c r="AK60" s="22"/>
      <c r="AL60" s="22"/>
      <c r="AM60" s="22"/>
      <c r="AN60" s="23"/>
      <c r="AO60" s="22"/>
      <c r="AP60" s="22"/>
      <c r="AQ60" s="22"/>
      <c r="AR60" s="22"/>
      <c r="AS60" s="22"/>
      <c r="AT60" s="23"/>
      <c r="AU60" s="22"/>
      <c r="AV60" s="22"/>
      <c r="AW60" s="22"/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0</v>
      </c>
      <c r="BF60" s="24">
        <v>0</v>
      </c>
      <c r="BG60" s="8">
        <f t="shared" si="6"/>
        <v>0</v>
      </c>
    </row>
    <row r="61" spans="1:59" ht="12.75" hidden="1">
      <c r="A61" s="190"/>
      <c r="B61" s="184"/>
      <c r="C61" s="125"/>
      <c r="D61" s="6" t="s">
        <v>17</v>
      </c>
      <c r="E61" s="8">
        <f>E60/2</f>
        <v>0</v>
      </c>
      <c r="F61" s="8">
        <f t="shared" si="5"/>
        <v>0</v>
      </c>
      <c r="G61" s="22"/>
      <c r="H61" s="22"/>
      <c r="I61" s="22"/>
      <c r="J61" s="22"/>
      <c r="K61" s="22"/>
      <c r="L61" s="22"/>
      <c r="M61" s="22"/>
      <c r="N61" s="23"/>
      <c r="O61" s="23"/>
      <c r="P61" s="23"/>
      <c r="Q61" s="23"/>
      <c r="R61" s="23"/>
      <c r="S61" s="23"/>
      <c r="T61" s="23"/>
      <c r="U61" s="23"/>
      <c r="V61" s="29"/>
      <c r="W61" s="23"/>
      <c r="X61" s="24"/>
      <c r="Y61" s="27"/>
      <c r="Z61" s="13"/>
      <c r="AA61" s="23"/>
      <c r="AB61" s="23"/>
      <c r="AC61" s="23"/>
      <c r="AD61" s="23"/>
      <c r="AE61" s="23"/>
      <c r="AF61" s="23"/>
      <c r="AG61" s="23"/>
      <c r="AH61" s="23"/>
      <c r="AI61" s="23"/>
      <c r="AJ61" s="22"/>
      <c r="AK61" s="22"/>
      <c r="AL61" s="22"/>
      <c r="AM61" s="22"/>
      <c r="AN61" s="23"/>
      <c r="AO61" s="22"/>
      <c r="AP61" s="22"/>
      <c r="AQ61" s="22"/>
      <c r="AR61" s="22"/>
      <c r="AS61" s="22"/>
      <c r="AT61" s="23"/>
      <c r="AU61" s="22"/>
      <c r="AV61" s="22"/>
      <c r="AW61" s="22"/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8">
        <f t="shared" si="6"/>
        <v>0</v>
      </c>
    </row>
    <row r="62" spans="1:59" ht="12.75">
      <c r="A62" s="190"/>
      <c r="B62" s="183" t="s">
        <v>58</v>
      </c>
      <c r="C62" s="89" t="s">
        <v>80</v>
      </c>
      <c r="D62" s="6" t="s">
        <v>16</v>
      </c>
      <c r="E62" s="19">
        <v>8</v>
      </c>
      <c r="F62" s="8">
        <f t="shared" si="5"/>
        <v>0</v>
      </c>
      <c r="G62" s="22">
        <v>2</v>
      </c>
      <c r="H62" s="22">
        <v>2</v>
      </c>
      <c r="I62" s="22">
        <v>2</v>
      </c>
      <c r="J62" s="22">
        <v>2</v>
      </c>
      <c r="K62" s="45"/>
      <c r="L62" s="45"/>
      <c r="M62" s="45"/>
      <c r="N62" s="39"/>
      <c r="O62" s="23"/>
      <c r="P62" s="23"/>
      <c r="Q62" s="23"/>
      <c r="R62" s="23"/>
      <c r="S62" s="23"/>
      <c r="T62" s="23"/>
      <c r="U62" s="39"/>
      <c r="V62" s="46"/>
      <c r="W62" s="23">
        <v>0</v>
      </c>
      <c r="X62" s="24">
        <v>0</v>
      </c>
      <c r="Y62" s="24">
        <v>0</v>
      </c>
      <c r="Z62" s="45"/>
      <c r="AA62" s="39"/>
      <c r="AB62" s="39"/>
      <c r="AC62" s="39"/>
      <c r="AD62" s="39"/>
      <c r="AE62" s="39"/>
      <c r="AF62" s="39"/>
      <c r="AG62" s="39"/>
      <c r="AH62" s="23"/>
      <c r="AI62" s="23"/>
      <c r="AJ62" s="22"/>
      <c r="AK62" s="22">
        <v>0</v>
      </c>
      <c r="AL62" s="45"/>
      <c r="AM62" s="45"/>
      <c r="AN62" s="39"/>
      <c r="AO62" s="45"/>
      <c r="AP62" s="45"/>
      <c r="AQ62" s="45"/>
      <c r="AR62" s="45"/>
      <c r="AS62" s="45"/>
      <c r="AT62" s="39"/>
      <c r="AU62" s="45"/>
      <c r="AV62" s="22">
        <v>0</v>
      </c>
      <c r="AW62" s="22">
        <v>0</v>
      </c>
      <c r="AX62" s="24">
        <v>0</v>
      </c>
      <c r="AY62" s="24">
        <v>0</v>
      </c>
      <c r="AZ62" s="24">
        <v>0</v>
      </c>
      <c r="BA62" s="24">
        <v>0</v>
      </c>
      <c r="BB62" s="24">
        <v>0</v>
      </c>
      <c r="BC62" s="24">
        <v>0</v>
      </c>
      <c r="BD62" s="24">
        <v>0</v>
      </c>
      <c r="BE62" s="24">
        <v>0</v>
      </c>
      <c r="BF62" s="24">
        <v>0</v>
      </c>
      <c r="BG62" s="8">
        <f t="shared" si="6"/>
        <v>8</v>
      </c>
    </row>
    <row r="63" spans="1:59" ht="21" customHeight="1">
      <c r="A63" s="190"/>
      <c r="B63" s="184"/>
      <c r="C63" s="125"/>
      <c r="D63" s="6" t="s">
        <v>17</v>
      </c>
      <c r="E63" s="8">
        <v>2</v>
      </c>
      <c r="F63" s="8">
        <f t="shared" si="5"/>
        <v>0</v>
      </c>
      <c r="G63" s="22">
        <v>1</v>
      </c>
      <c r="H63" s="22">
        <v>1</v>
      </c>
      <c r="I63" s="22"/>
      <c r="J63" s="22"/>
      <c r="K63" s="45"/>
      <c r="L63" s="45"/>
      <c r="M63" s="45"/>
      <c r="N63" s="39"/>
      <c r="O63" s="23"/>
      <c r="P63" s="23"/>
      <c r="Q63" s="23"/>
      <c r="R63" s="23"/>
      <c r="S63" s="23"/>
      <c r="T63" s="23"/>
      <c r="U63" s="39"/>
      <c r="V63" s="46"/>
      <c r="W63" s="23">
        <v>0</v>
      </c>
      <c r="X63" s="24">
        <v>0</v>
      </c>
      <c r="Y63" s="24">
        <v>0</v>
      </c>
      <c r="Z63" s="45"/>
      <c r="AA63" s="39"/>
      <c r="AB63" s="39"/>
      <c r="AC63" s="39"/>
      <c r="AD63" s="39"/>
      <c r="AE63" s="39"/>
      <c r="AF63" s="39"/>
      <c r="AG63" s="39"/>
      <c r="AH63" s="23"/>
      <c r="AI63" s="23"/>
      <c r="AJ63" s="22"/>
      <c r="AK63" s="22">
        <v>0</v>
      </c>
      <c r="AL63" s="45"/>
      <c r="AM63" s="45"/>
      <c r="AN63" s="39"/>
      <c r="AO63" s="45"/>
      <c r="AP63" s="45"/>
      <c r="AQ63" s="45"/>
      <c r="AR63" s="45"/>
      <c r="AS63" s="45"/>
      <c r="AT63" s="39"/>
      <c r="AU63" s="45"/>
      <c r="AV63" s="22">
        <v>0</v>
      </c>
      <c r="AW63" s="22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8">
        <v>2</v>
      </c>
    </row>
    <row r="64" spans="1:59" ht="12.75" hidden="1">
      <c r="A64" s="190"/>
      <c r="B64" s="183" t="s">
        <v>59</v>
      </c>
      <c r="C64" s="93"/>
      <c r="D64" s="6" t="s">
        <v>16</v>
      </c>
      <c r="E64" s="19"/>
      <c r="F64" s="8"/>
      <c r="G64" s="22"/>
      <c r="H64" s="22"/>
      <c r="I64" s="22"/>
      <c r="J64" s="22"/>
      <c r="K64" s="45"/>
      <c r="L64" s="45"/>
      <c r="M64" s="45"/>
      <c r="N64" s="39"/>
      <c r="O64" s="23"/>
      <c r="P64" s="23"/>
      <c r="Q64" s="23"/>
      <c r="R64" s="23"/>
      <c r="S64" s="23"/>
      <c r="T64" s="23"/>
      <c r="U64" s="39"/>
      <c r="V64" s="46"/>
      <c r="W64" s="23">
        <v>0</v>
      </c>
      <c r="X64" s="24">
        <v>0</v>
      </c>
      <c r="Y64" s="24">
        <v>0</v>
      </c>
      <c r="Z64" s="45"/>
      <c r="AA64" s="39"/>
      <c r="AB64" s="39"/>
      <c r="AC64" s="39"/>
      <c r="AD64" s="39"/>
      <c r="AE64" s="39"/>
      <c r="AF64" s="39"/>
      <c r="AG64" s="39"/>
      <c r="AH64" s="23"/>
      <c r="AI64" s="23"/>
      <c r="AJ64" s="22"/>
      <c r="AK64" s="22">
        <v>0</v>
      </c>
      <c r="AL64" s="45"/>
      <c r="AM64" s="45"/>
      <c r="AN64" s="39"/>
      <c r="AO64" s="45"/>
      <c r="AP64" s="45"/>
      <c r="AQ64" s="45"/>
      <c r="AR64" s="45"/>
      <c r="AS64" s="45"/>
      <c r="AT64" s="39"/>
      <c r="AU64" s="45"/>
      <c r="AV64" s="22">
        <v>0</v>
      </c>
      <c r="AW64" s="22">
        <v>0</v>
      </c>
      <c r="AX64" s="24">
        <v>0</v>
      </c>
      <c r="AY64" s="24">
        <v>0</v>
      </c>
      <c r="AZ64" s="24">
        <v>0</v>
      </c>
      <c r="BA64" s="24">
        <v>0</v>
      </c>
      <c r="BB64" s="24">
        <v>0</v>
      </c>
      <c r="BC64" s="24">
        <v>0</v>
      </c>
      <c r="BD64" s="24">
        <v>0</v>
      </c>
      <c r="BE64" s="24">
        <v>0</v>
      </c>
      <c r="BF64" s="24">
        <v>0</v>
      </c>
      <c r="BG64" s="8">
        <f t="shared" si="6"/>
        <v>0</v>
      </c>
    </row>
    <row r="65" spans="1:59" ht="12.75" hidden="1">
      <c r="A65" s="190"/>
      <c r="B65" s="184"/>
      <c r="C65" s="94"/>
      <c r="D65" s="6" t="s">
        <v>17</v>
      </c>
      <c r="E65" s="8">
        <f>E64/2</f>
        <v>0</v>
      </c>
      <c r="F65" s="8">
        <f>E65-BG65</f>
        <v>0</v>
      </c>
      <c r="G65" s="22"/>
      <c r="H65" s="22"/>
      <c r="I65" s="22"/>
      <c r="J65" s="22"/>
      <c r="K65" s="45"/>
      <c r="L65" s="45"/>
      <c r="M65" s="45"/>
      <c r="N65" s="39"/>
      <c r="O65" s="23"/>
      <c r="P65" s="23"/>
      <c r="Q65" s="23"/>
      <c r="R65" s="23"/>
      <c r="S65" s="23"/>
      <c r="T65" s="23"/>
      <c r="U65" s="39"/>
      <c r="V65" s="46"/>
      <c r="W65" s="23">
        <v>0</v>
      </c>
      <c r="X65" s="24">
        <v>0</v>
      </c>
      <c r="Y65" s="24">
        <v>0</v>
      </c>
      <c r="Z65" s="45"/>
      <c r="AA65" s="39"/>
      <c r="AB65" s="39"/>
      <c r="AC65" s="39"/>
      <c r="AD65" s="39"/>
      <c r="AE65" s="39"/>
      <c r="AF65" s="39"/>
      <c r="AG65" s="39"/>
      <c r="AH65" s="23"/>
      <c r="AI65" s="23"/>
      <c r="AJ65" s="22"/>
      <c r="AK65" s="22">
        <v>0</v>
      </c>
      <c r="AL65" s="45"/>
      <c r="AM65" s="45"/>
      <c r="AN65" s="39"/>
      <c r="AO65" s="45"/>
      <c r="AP65" s="45"/>
      <c r="AQ65" s="45"/>
      <c r="AR65" s="45"/>
      <c r="AS65" s="45"/>
      <c r="AT65" s="39"/>
      <c r="AU65" s="45"/>
      <c r="AV65" s="22">
        <v>0</v>
      </c>
      <c r="AW65" s="22">
        <v>0</v>
      </c>
      <c r="AX65" s="24">
        <v>0</v>
      </c>
      <c r="AY65" s="24">
        <v>0</v>
      </c>
      <c r="AZ65" s="24">
        <v>0</v>
      </c>
      <c r="BA65" s="24">
        <v>0</v>
      </c>
      <c r="BB65" s="24">
        <v>0</v>
      </c>
      <c r="BC65" s="24">
        <v>0</v>
      </c>
      <c r="BD65" s="24">
        <v>0</v>
      </c>
      <c r="BE65" s="24">
        <v>0</v>
      </c>
      <c r="BF65" s="24">
        <v>0</v>
      </c>
      <c r="BG65" s="8">
        <f t="shared" si="6"/>
        <v>0</v>
      </c>
    </row>
    <row r="66" spans="1:59" ht="12.75" hidden="1">
      <c r="A66" s="190"/>
      <c r="B66" s="183" t="s">
        <v>60</v>
      </c>
      <c r="C66" s="93"/>
      <c r="D66" s="6" t="s">
        <v>16</v>
      </c>
      <c r="E66" s="19"/>
      <c r="F66" s="8"/>
      <c r="G66" s="22"/>
      <c r="H66" s="22"/>
      <c r="I66" s="22"/>
      <c r="J66" s="22"/>
      <c r="K66" s="45"/>
      <c r="L66" s="45"/>
      <c r="M66" s="45"/>
      <c r="N66" s="39"/>
      <c r="O66" s="23"/>
      <c r="P66" s="23"/>
      <c r="Q66" s="23"/>
      <c r="R66" s="23"/>
      <c r="S66" s="23"/>
      <c r="T66" s="23"/>
      <c r="U66" s="39"/>
      <c r="V66" s="46"/>
      <c r="W66" s="23">
        <v>0</v>
      </c>
      <c r="X66" s="24">
        <v>0</v>
      </c>
      <c r="Y66" s="24">
        <v>0</v>
      </c>
      <c r="Z66" s="45"/>
      <c r="AA66" s="39"/>
      <c r="AB66" s="39"/>
      <c r="AC66" s="39"/>
      <c r="AD66" s="39"/>
      <c r="AE66" s="39"/>
      <c r="AF66" s="39"/>
      <c r="AG66" s="39"/>
      <c r="AH66" s="23"/>
      <c r="AI66" s="23"/>
      <c r="AJ66" s="22"/>
      <c r="AK66" s="22">
        <v>0</v>
      </c>
      <c r="AL66" s="45"/>
      <c r="AM66" s="45"/>
      <c r="AN66" s="39"/>
      <c r="AO66" s="45"/>
      <c r="AP66" s="45"/>
      <c r="AQ66" s="45"/>
      <c r="AR66" s="45"/>
      <c r="AS66" s="45"/>
      <c r="AT66" s="39"/>
      <c r="AU66" s="45"/>
      <c r="AV66" s="22">
        <v>0</v>
      </c>
      <c r="AW66" s="22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v>0</v>
      </c>
      <c r="BE66" s="24">
        <v>0</v>
      </c>
      <c r="BF66" s="24">
        <v>0</v>
      </c>
      <c r="BG66" s="8">
        <f t="shared" si="6"/>
        <v>0</v>
      </c>
    </row>
    <row r="67" spans="1:59" ht="12.75" hidden="1">
      <c r="A67" s="190"/>
      <c r="B67" s="184"/>
      <c r="C67" s="94"/>
      <c r="D67" s="6" t="s">
        <v>17</v>
      </c>
      <c r="E67" s="8">
        <f>E66/2</f>
        <v>0</v>
      </c>
      <c r="F67" s="8">
        <f>E67-BG67</f>
        <v>0</v>
      </c>
      <c r="G67" s="22"/>
      <c r="H67" s="22"/>
      <c r="I67" s="22"/>
      <c r="J67" s="22"/>
      <c r="K67" s="45"/>
      <c r="L67" s="45"/>
      <c r="M67" s="45"/>
      <c r="N67" s="39"/>
      <c r="O67" s="23"/>
      <c r="P67" s="23"/>
      <c r="Q67" s="23"/>
      <c r="R67" s="23"/>
      <c r="S67" s="23"/>
      <c r="T67" s="23"/>
      <c r="U67" s="39"/>
      <c r="V67" s="46"/>
      <c r="W67" s="23">
        <v>0</v>
      </c>
      <c r="X67" s="24">
        <v>0</v>
      </c>
      <c r="Y67" s="24">
        <v>0</v>
      </c>
      <c r="Z67" s="45"/>
      <c r="AA67" s="39"/>
      <c r="AB67" s="39"/>
      <c r="AC67" s="39"/>
      <c r="AD67" s="39"/>
      <c r="AE67" s="39"/>
      <c r="AF67" s="39"/>
      <c r="AG67" s="39"/>
      <c r="AH67" s="23"/>
      <c r="AI67" s="23"/>
      <c r="AJ67" s="22"/>
      <c r="AK67" s="22">
        <v>0</v>
      </c>
      <c r="AL67" s="45"/>
      <c r="AM67" s="45"/>
      <c r="AN67" s="39"/>
      <c r="AO67" s="45"/>
      <c r="AP67" s="45"/>
      <c r="AQ67" s="45"/>
      <c r="AR67" s="45"/>
      <c r="AS67" s="45"/>
      <c r="AT67" s="39"/>
      <c r="AU67" s="45"/>
      <c r="AV67" s="22">
        <v>0</v>
      </c>
      <c r="AW67" s="22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0</v>
      </c>
      <c r="BF67" s="24">
        <v>0</v>
      </c>
      <c r="BG67" s="8">
        <f t="shared" si="6"/>
        <v>0</v>
      </c>
    </row>
    <row r="68" spans="1:59" ht="12.75" hidden="1">
      <c r="A68" s="190"/>
      <c r="B68" s="183" t="s">
        <v>61</v>
      </c>
      <c r="C68" s="93"/>
      <c r="D68" s="6" t="s">
        <v>16</v>
      </c>
      <c r="E68" s="19"/>
      <c r="F68" s="8"/>
      <c r="G68" s="22"/>
      <c r="H68" s="22"/>
      <c r="I68" s="22"/>
      <c r="J68" s="22"/>
      <c r="K68" s="45"/>
      <c r="L68" s="45"/>
      <c r="M68" s="45"/>
      <c r="N68" s="39"/>
      <c r="O68" s="23"/>
      <c r="P68" s="23"/>
      <c r="Q68" s="23"/>
      <c r="R68" s="23"/>
      <c r="S68" s="23"/>
      <c r="T68" s="23"/>
      <c r="U68" s="39"/>
      <c r="V68" s="46"/>
      <c r="W68" s="23">
        <v>0</v>
      </c>
      <c r="X68" s="24">
        <v>0</v>
      </c>
      <c r="Y68" s="24">
        <v>0</v>
      </c>
      <c r="Z68" s="45"/>
      <c r="AA68" s="39"/>
      <c r="AB68" s="39"/>
      <c r="AC68" s="39"/>
      <c r="AD68" s="39"/>
      <c r="AE68" s="39"/>
      <c r="AF68" s="39"/>
      <c r="AG68" s="39"/>
      <c r="AH68" s="23"/>
      <c r="AI68" s="23"/>
      <c r="AJ68" s="22"/>
      <c r="AK68" s="22">
        <v>0</v>
      </c>
      <c r="AL68" s="45"/>
      <c r="AM68" s="45"/>
      <c r="AN68" s="39"/>
      <c r="AO68" s="45"/>
      <c r="AP68" s="45"/>
      <c r="AQ68" s="45"/>
      <c r="AR68" s="45"/>
      <c r="AS68" s="45"/>
      <c r="AT68" s="39"/>
      <c r="AU68" s="45"/>
      <c r="AV68" s="22">
        <v>0</v>
      </c>
      <c r="AW68" s="22">
        <v>0</v>
      </c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0</v>
      </c>
      <c r="BE68" s="24">
        <v>0</v>
      </c>
      <c r="BF68" s="24">
        <v>0</v>
      </c>
      <c r="BG68" s="8">
        <f t="shared" si="6"/>
        <v>0</v>
      </c>
    </row>
    <row r="69" spans="1:59" ht="12.75" hidden="1">
      <c r="A69" s="190"/>
      <c r="B69" s="184"/>
      <c r="C69" s="94"/>
      <c r="D69" s="6" t="s">
        <v>17</v>
      </c>
      <c r="E69" s="8">
        <f>E68/2</f>
        <v>0</v>
      </c>
      <c r="F69" s="8">
        <f>E69-BG69</f>
        <v>0</v>
      </c>
      <c r="G69" s="22"/>
      <c r="H69" s="22"/>
      <c r="I69" s="22"/>
      <c r="J69" s="22"/>
      <c r="K69" s="45"/>
      <c r="L69" s="45"/>
      <c r="M69" s="45"/>
      <c r="N69" s="39"/>
      <c r="O69" s="23"/>
      <c r="P69" s="23"/>
      <c r="Q69" s="23"/>
      <c r="R69" s="23"/>
      <c r="S69" s="23"/>
      <c r="T69" s="23"/>
      <c r="U69" s="39"/>
      <c r="V69" s="46"/>
      <c r="W69" s="23">
        <v>0</v>
      </c>
      <c r="X69" s="24">
        <v>0</v>
      </c>
      <c r="Y69" s="24">
        <v>0</v>
      </c>
      <c r="Z69" s="45"/>
      <c r="AA69" s="39"/>
      <c r="AB69" s="39"/>
      <c r="AC69" s="39"/>
      <c r="AD69" s="39"/>
      <c r="AE69" s="39"/>
      <c r="AF69" s="39"/>
      <c r="AG69" s="39"/>
      <c r="AH69" s="23"/>
      <c r="AI69" s="23"/>
      <c r="AJ69" s="22"/>
      <c r="AK69" s="22">
        <v>0</v>
      </c>
      <c r="AL69" s="45"/>
      <c r="AM69" s="45"/>
      <c r="AN69" s="39"/>
      <c r="AO69" s="45"/>
      <c r="AP69" s="45"/>
      <c r="AQ69" s="45"/>
      <c r="AR69" s="45"/>
      <c r="AS69" s="45"/>
      <c r="AT69" s="39"/>
      <c r="AU69" s="45"/>
      <c r="AV69" s="22">
        <v>0</v>
      </c>
      <c r="AW69" s="22">
        <v>0</v>
      </c>
      <c r="AX69" s="24">
        <v>0</v>
      </c>
      <c r="AY69" s="24">
        <v>0</v>
      </c>
      <c r="AZ69" s="24">
        <v>0</v>
      </c>
      <c r="BA69" s="24">
        <v>0</v>
      </c>
      <c r="BB69" s="24">
        <v>0</v>
      </c>
      <c r="BC69" s="24">
        <v>0</v>
      </c>
      <c r="BD69" s="24">
        <v>0</v>
      </c>
      <c r="BE69" s="24">
        <v>0</v>
      </c>
      <c r="BF69" s="24">
        <v>0</v>
      </c>
      <c r="BG69" s="8">
        <f t="shared" si="6"/>
        <v>0</v>
      </c>
    </row>
    <row r="70" spans="1:59" ht="12.75" hidden="1">
      <c r="A70" s="190"/>
      <c r="B70" s="183" t="s">
        <v>62</v>
      </c>
      <c r="C70" s="93"/>
      <c r="D70" s="6" t="s">
        <v>16</v>
      </c>
      <c r="E70" s="19"/>
      <c r="F70" s="8">
        <f>E70-BG70</f>
        <v>0</v>
      </c>
      <c r="G70" s="22"/>
      <c r="H70" s="22"/>
      <c r="I70" s="22"/>
      <c r="J70" s="22"/>
      <c r="K70" s="45"/>
      <c r="L70" s="45"/>
      <c r="M70" s="45"/>
      <c r="N70" s="39"/>
      <c r="O70" s="23"/>
      <c r="P70" s="23"/>
      <c r="Q70" s="23"/>
      <c r="R70" s="23"/>
      <c r="S70" s="23"/>
      <c r="T70" s="23"/>
      <c r="U70" s="39"/>
      <c r="V70" s="46"/>
      <c r="W70" s="23">
        <v>0</v>
      </c>
      <c r="X70" s="24">
        <v>0</v>
      </c>
      <c r="Y70" s="24">
        <v>0</v>
      </c>
      <c r="Z70" s="45"/>
      <c r="AA70" s="39"/>
      <c r="AB70" s="39"/>
      <c r="AC70" s="39"/>
      <c r="AD70" s="39"/>
      <c r="AE70" s="39"/>
      <c r="AF70" s="39"/>
      <c r="AG70" s="39"/>
      <c r="AH70" s="23"/>
      <c r="AI70" s="23"/>
      <c r="AJ70" s="22"/>
      <c r="AK70" s="22">
        <v>0</v>
      </c>
      <c r="AL70" s="45"/>
      <c r="AM70" s="45"/>
      <c r="AN70" s="39"/>
      <c r="AO70" s="45"/>
      <c r="AP70" s="45"/>
      <c r="AQ70" s="45"/>
      <c r="AR70" s="45"/>
      <c r="AS70" s="45"/>
      <c r="AT70" s="39"/>
      <c r="AU70" s="45"/>
      <c r="AV70" s="22">
        <v>0</v>
      </c>
      <c r="AW70" s="22">
        <v>0</v>
      </c>
      <c r="AX70" s="24">
        <v>0</v>
      </c>
      <c r="AY70" s="24">
        <v>0</v>
      </c>
      <c r="AZ70" s="24">
        <v>0</v>
      </c>
      <c r="BA70" s="24">
        <v>0</v>
      </c>
      <c r="BB70" s="24">
        <v>0</v>
      </c>
      <c r="BC70" s="24">
        <v>0</v>
      </c>
      <c r="BD70" s="24">
        <v>0</v>
      </c>
      <c r="BE70" s="24">
        <v>0</v>
      </c>
      <c r="BF70" s="24">
        <v>0</v>
      </c>
      <c r="BG70" s="8">
        <f t="shared" si="6"/>
        <v>0</v>
      </c>
    </row>
    <row r="71" spans="1:59" ht="12.75" hidden="1">
      <c r="A71" s="190"/>
      <c r="B71" s="184"/>
      <c r="C71" s="94"/>
      <c r="D71" s="6" t="s">
        <v>17</v>
      </c>
      <c r="E71" s="8">
        <f>E70/2</f>
        <v>0</v>
      </c>
      <c r="F71" s="8">
        <f>E71-BG71</f>
        <v>0</v>
      </c>
      <c r="G71" s="22"/>
      <c r="H71" s="22"/>
      <c r="I71" s="22"/>
      <c r="J71" s="22"/>
      <c r="K71" s="45"/>
      <c r="L71" s="45"/>
      <c r="M71" s="45"/>
      <c r="N71" s="39"/>
      <c r="O71" s="23"/>
      <c r="P71" s="23"/>
      <c r="Q71" s="23"/>
      <c r="R71" s="23"/>
      <c r="S71" s="23"/>
      <c r="T71" s="23"/>
      <c r="U71" s="39"/>
      <c r="V71" s="46"/>
      <c r="W71" s="23">
        <v>0</v>
      </c>
      <c r="X71" s="24">
        <v>0</v>
      </c>
      <c r="Y71" s="24">
        <v>0</v>
      </c>
      <c r="Z71" s="45"/>
      <c r="AA71" s="39"/>
      <c r="AB71" s="39"/>
      <c r="AC71" s="39"/>
      <c r="AD71" s="39"/>
      <c r="AE71" s="39"/>
      <c r="AF71" s="39"/>
      <c r="AG71" s="39"/>
      <c r="AH71" s="23"/>
      <c r="AI71" s="23"/>
      <c r="AJ71" s="22"/>
      <c r="AK71" s="22">
        <v>0</v>
      </c>
      <c r="AL71" s="45"/>
      <c r="AM71" s="45"/>
      <c r="AN71" s="39"/>
      <c r="AO71" s="45"/>
      <c r="AP71" s="45"/>
      <c r="AQ71" s="45"/>
      <c r="AR71" s="45"/>
      <c r="AS71" s="45"/>
      <c r="AT71" s="39"/>
      <c r="AU71" s="45"/>
      <c r="AV71" s="22">
        <v>0</v>
      </c>
      <c r="AW71" s="22">
        <v>0</v>
      </c>
      <c r="AX71" s="24">
        <v>0</v>
      </c>
      <c r="AY71" s="24">
        <v>0</v>
      </c>
      <c r="AZ71" s="24">
        <v>0</v>
      </c>
      <c r="BA71" s="24">
        <v>0</v>
      </c>
      <c r="BB71" s="24">
        <v>0</v>
      </c>
      <c r="BC71" s="24">
        <v>0</v>
      </c>
      <c r="BD71" s="24">
        <v>0</v>
      </c>
      <c r="BE71" s="24">
        <v>0</v>
      </c>
      <c r="BF71" s="24">
        <v>0</v>
      </c>
      <c r="BG71" s="8">
        <f t="shared" si="6"/>
        <v>0</v>
      </c>
    </row>
    <row r="72" spans="1:59" ht="12.75" hidden="1">
      <c r="A72" s="190"/>
      <c r="B72" s="183" t="s">
        <v>63</v>
      </c>
      <c r="C72" s="93"/>
      <c r="D72" s="6" t="s">
        <v>16</v>
      </c>
      <c r="E72" s="19"/>
      <c r="F72" s="8"/>
      <c r="G72" s="22"/>
      <c r="H72" s="22"/>
      <c r="I72" s="22"/>
      <c r="J72" s="22"/>
      <c r="K72" s="45"/>
      <c r="L72" s="45"/>
      <c r="M72" s="45"/>
      <c r="N72" s="39"/>
      <c r="O72" s="23"/>
      <c r="P72" s="23"/>
      <c r="Q72" s="23"/>
      <c r="R72" s="23"/>
      <c r="S72" s="23"/>
      <c r="T72" s="23"/>
      <c r="U72" s="39"/>
      <c r="V72" s="46"/>
      <c r="W72" s="23">
        <v>0</v>
      </c>
      <c r="X72" s="24">
        <v>0</v>
      </c>
      <c r="Y72" s="24">
        <v>0</v>
      </c>
      <c r="Z72" s="45"/>
      <c r="AA72" s="39"/>
      <c r="AB72" s="39"/>
      <c r="AC72" s="39"/>
      <c r="AD72" s="39"/>
      <c r="AE72" s="39"/>
      <c r="AF72" s="39"/>
      <c r="AG72" s="39"/>
      <c r="AH72" s="23"/>
      <c r="AI72" s="23"/>
      <c r="AJ72" s="22"/>
      <c r="AK72" s="22">
        <v>0</v>
      </c>
      <c r="AL72" s="45"/>
      <c r="AM72" s="45"/>
      <c r="AN72" s="39"/>
      <c r="AO72" s="45"/>
      <c r="AP72" s="45"/>
      <c r="AQ72" s="45"/>
      <c r="AR72" s="45"/>
      <c r="AS72" s="45"/>
      <c r="AT72" s="39"/>
      <c r="AU72" s="45"/>
      <c r="AV72" s="22">
        <v>0</v>
      </c>
      <c r="AW72" s="22">
        <v>0</v>
      </c>
      <c r="AX72" s="24">
        <v>0</v>
      </c>
      <c r="AY72" s="24">
        <v>0</v>
      </c>
      <c r="AZ72" s="24">
        <v>0</v>
      </c>
      <c r="BA72" s="24">
        <v>0</v>
      </c>
      <c r="BB72" s="24">
        <v>0</v>
      </c>
      <c r="BC72" s="24">
        <v>0</v>
      </c>
      <c r="BD72" s="24">
        <v>0</v>
      </c>
      <c r="BE72" s="24">
        <v>0</v>
      </c>
      <c r="BF72" s="24">
        <v>0</v>
      </c>
      <c r="BG72" s="8">
        <f t="shared" si="6"/>
        <v>0</v>
      </c>
    </row>
    <row r="73" spans="1:59" ht="12.75" hidden="1">
      <c r="A73" s="190"/>
      <c r="B73" s="184"/>
      <c r="C73" s="94"/>
      <c r="D73" s="6" t="s">
        <v>17</v>
      </c>
      <c r="E73" s="8">
        <f>E72/2</f>
        <v>0</v>
      </c>
      <c r="F73" s="8">
        <f aca="true" t="shared" si="7" ref="F73:F96">E73-BG73</f>
        <v>0</v>
      </c>
      <c r="G73" s="22"/>
      <c r="H73" s="22"/>
      <c r="I73" s="22"/>
      <c r="J73" s="22"/>
      <c r="K73" s="45"/>
      <c r="L73" s="45"/>
      <c r="M73" s="45"/>
      <c r="N73" s="39"/>
      <c r="O73" s="23"/>
      <c r="P73" s="23"/>
      <c r="Q73" s="23"/>
      <c r="R73" s="23"/>
      <c r="S73" s="23"/>
      <c r="T73" s="23"/>
      <c r="U73" s="39"/>
      <c r="V73" s="46"/>
      <c r="W73" s="23">
        <v>0</v>
      </c>
      <c r="X73" s="24">
        <v>0</v>
      </c>
      <c r="Y73" s="24">
        <v>0</v>
      </c>
      <c r="Z73" s="45"/>
      <c r="AA73" s="39"/>
      <c r="AB73" s="39"/>
      <c r="AC73" s="39"/>
      <c r="AD73" s="39"/>
      <c r="AE73" s="39"/>
      <c r="AF73" s="39"/>
      <c r="AG73" s="39"/>
      <c r="AH73" s="23"/>
      <c r="AI73" s="23"/>
      <c r="AJ73" s="22"/>
      <c r="AK73" s="22">
        <v>0</v>
      </c>
      <c r="AL73" s="45"/>
      <c r="AM73" s="45"/>
      <c r="AN73" s="39"/>
      <c r="AO73" s="45"/>
      <c r="AP73" s="45"/>
      <c r="AQ73" s="45"/>
      <c r="AR73" s="45"/>
      <c r="AS73" s="45"/>
      <c r="AT73" s="39"/>
      <c r="AU73" s="45"/>
      <c r="AV73" s="22">
        <v>0</v>
      </c>
      <c r="AW73" s="22">
        <v>0</v>
      </c>
      <c r="AX73" s="24">
        <v>0</v>
      </c>
      <c r="AY73" s="24">
        <v>0</v>
      </c>
      <c r="AZ73" s="24">
        <v>0</v>
      </c>
      <c r="BA73" s="24">
        <v>0</v>
      </c>
      <c r="BB73" s="24">
        <v>0</v>
      </c>
      <c r="BC73" s="24">
        <v>0</v>
      </c>
      <c r="BD73" s="24">
        <v>0</v>
      </c>
      <c r="BE73" s="24">
        <v>0</v>
      </c>
      <c r="BF73" s="24">
        <v>0</v>
      </c>
      <c r="BG73" s="8">
        <f t="shared" si="6"/>
        <v>0</v>
      </c>
    </row>
    <row r="74" spans="1:59" ht="12.75" hidden="1">
      <c r="A74" s="190"/>
      <c r="B74" s="183" t="s">
        <v>64</v>
      </c>
      <c r="C74" s="93"/>
      <c r="D74" s="6" t="s">
        <v>16</v>
      </c>
      <c r="E74" s="19">
        <v>0</v>
      </c>
      <c r="F74" s="8">
        <f t="shared" si="7"/>
        <v>0</v>
      </c>
      <c r="G74" s="22"/>
      <c r="H74" s="22"/>
      <c r="I74" s="22"/>
      <c r="J74" s="22"/>
      <c r="K74" s="45"/>
      <c r="L74" s="45"/>
      <c r="M74" s="45"/>
      <c r="N74" s="39"/>
      <c r="O74" s="23"/>
      <c r="P74" s="23"/>
      <c r="Q74" s="23"/>
      <c r="R74" s="23"/>
      <c r="S74" s="23"/>
      <c r="T74" s="23"/>
      <c r="U74" s="39"/>
      <c r="V74" s="46"/>
      <c r="W74" s="23">
        <v>0</v>
      </c>
      <c r="X74" s="24">
        <v>0</v>
      </c>
      <c r="Y74" s="24">
        <v>0</v>
      </c>
      <c r="Z74" s="45"/>
      <c r="AA74" s="39"/>
      <c r="AB74" s="39"/>
      <c r="AC74" s="39"/>
      <c r="AD74" s="39"/>
      <c r="AE74" s="39"/>
      <c r="AF74" s="39"/>
      <c r="AG74" s="39"/>
      <c r="AH74" s="23"/>
      <c r="AI74" s="23"/>
      <c r="AJ74" s="22"/>
      <c r="AK74" s="22">
        <v>0</v>
      </c>
      <c r="AL74" s="45"/>
      <c r="AM74" s="45"/>
      <c r="AN74" s="39"/>
      <c r="AO74" s="45"/>
      <c r="AP74" s="45"/>
      <c r="AQ74" s="45"/>
      <c r="AR74" s="45"/>
      <c r="AS74" s="45"/>
      <c r="AT74" s="39"/>
      <c r="AU74" s="45"/>
      <c r="AV74" s="22">
        <v>0</v>
      </c>
      <c r="AW74" s="22">
        <v>0</v>
      </c>
      <c r="AX74" s="24">
        <v>0</v>
      </c>
      <c r="AY74" s="24">
        <v>0</v>
      </c>
      <c r="AZ74" s="24">
        <v>0</v>
      </c>
      <c r="BA74" s="24">
        <v>0</v>
      </c>
      <c r="BB74" s="24">
        <v>0</v>
      </c>
      <c r="BC74" s="24">
        <v>0</v>
      </c>
      <c r="BD74" s="24">
        <v>0</v>
      </c>
      <c r="BE74" s="24">
        <v>0</v>
      </c>
      <c r="BF74" s="24">
        <v>0</v>
      </c>
      <c r="BG74" s="8">
        <f t="shared" si="6"/>
        <v>0</v>
      </c>
    </row>
    <row r="75" spans="1:59" ht="12.75" hidden="1">
      <c r="A75" s="190"/>
      <c r="B75" s="184"/>
      <c r="C75" s="94"/>
      <c r="D75" s="6" t="s">
        <v>17</v>
      </c>
      <c r="E75" s="8">
        <f>E74/2</f>
        <v>0</v>
      </c>
      <c r="F75" s="8">
        <f t="shared" si="7"/>
        <v>0</v>
      </c>
      <c r="G75" s="22"/>
      <c r="H75" s="22"/>
      <c r="I75" s="22"/>
      <c r="J75" s="22"/>
      <c r="K75" s="45"/>
      <c r="L75" s="45"/>
      <c r="M75" s="45"/>
      <c r="N75" s="39"/>
      <c r="O75" s="23"/>
      <c r="P75" s="23"/>
      <c r="Q75" s="23"/>
      <c r="R75" s="23"/>
      <c r="S75" s="23"/>
      <c r="T75" s="23"/>
      <c r="U75" s="39"/>
      <c r="V75" s="46"/>
      <c r="W75" s="23">
        <v>0</v>
      </c>
      <c r="X75" s="24">
        <v>0</v>
      </c>
      <c r="Y75" s="24">
        <v>0</v>
      </c>
      <c r="Z75" s="45"/>
      <c r="AA75" s="39"/>
      <c r="AB75" s="39"/>
      <c r="AC75" s="39"/>
      <c r="AD75" s="39"/>
      <c r="AE75" s="39"/>
      <c r="AF75" s="39"/>
      <c r="AG75" s="39"/>
      <c r="AH75" s="23"/>
      <c r="AI75" s="23"/>
      <c r="AJ75" s="22"/>
      <c r="AK75" s="22">
        <v>0</v>
      </c>
      <c r="AL75" s="45"/>
      <c r="AM75" s="45"/>
      <c r="AN75" s="39"/>
      <c r="AO75" s="45"/>
      <c r="AP75" s="45"/>
      <c r="AQ75" s="45"/>
      <c r="AR75" s="45"/>
      <c r="AS75" s="45"/>
      <c r="AT75" s="39"/>
      <c r="AU75" s="45"/>
      <c r="AV75" s="22">
        <v>0</v>
      </c>
      <c r="AW75" s="22">
        <v>0</v>
      </c>
      <c r="AX75" s="24">
        <v>0</v>
      </c>
      <c r="AY75" s="24">
        <v>0</v>
      </c>
      <c r="AZ75" s="24">
        <v>0</v>
      </c>
      <c r="BA75" s="24">
        <v>0</v>
      </c>
      <c r="BB75" s="24">
        <v>0</v>
      </c>
      <c r="BC75" s="24">
        <v>0</v>
      </c>
      <c r="BD75" s="24">
        <v>0</v>
      </c>
      <c r="BE75" s="24">
        <v>0</v>
      </c>
      <c r="BF75" s="24">
        <v>0</v>
      </c>
      <c r="BG75" s="8">
        <f t="shared" si="6"/>
        <v>0</v>
      </c>
    </row>
    <row r="76" spans="1:59" ht="12.75" hidden="1">
      <c r="A76" s="190"/>
      <c r="B76" s="183" t="s">
        <v>65</v>
      </c>
      <c r="C76" s="93"/>
      <c r="D76" s="6" t="s">
        <v>16</v>
      </c>
      <c r="E76" s="19">
        <v>0</v>
      </c>
      <c r="F76" s="8">
        <f t="shared" si="7"/>
        <v>0</v>
      </c>
      <c r="G76" s="22"/>
      <c r="H76" s="22"/>
      <c r="I76" s="22"/>
      <c r="J76" s="22"/>
      <c r="K76" s="45"/>
      <c r="L76" s="45"/>
      <c r="M76" s="45"/>
      <c r="N76" s="39"/>
      <c r="O76" s="23"/>
      <c r="P76" s="23"/>
      <c r="Q76" s="23"/>
      <c r="R76" s="23"/>
      <c r="S76" s="23"/>
      <c r="T76" s="23"/>
      <c r="U76" s="39"/>
      <c r="V76" s="46"/>
      <c r="W76" s="23">
        <v>0</v>
      </c>
      <c r="X76" s="24">
        <v>0</v>
      </c>
      <c r="Y76" s="24">
        <v>0</v>
      </c>
      <c r="Z76" s="45"/>
      <c r="AA76" s="39"/>
      <c r="AB76" s="39"/>
      <c r="AC76" s="39"/>
      <c r="AD76" s="39"/>
      <c r="AE76" s="39"/>
      <c r="AF76" s="39"/>
      <c r="AG76" s="39"/>
      <c r="AH76" s="23"/>
      <c r="AI76" s="23"/>
      <c r="AJ76" s="22"/>
      <c r="AK76" s="22">
        <v>0</v>
      </c>
      <c r="AL76" s="45"/>
      <c r="AM76" s="45"/>
      <c r="AN76" s="39"/>
      <c r="AO76" s="45"/>
      <c r="AP76" s="45"/>
      <c r="AQ76" s="45"/>
      <c r="AR76" s="45"/>
      <c r="AS76" s="45"/>
      <c r="AT76" s="39"/>
      <c r="AU76" s="45"/>
      <c r="AV76" s="22">
        <v>0</v>
      </c>
      <c r="AW76" s="22">
        <v>0</v>
      </c>
      <c r="AX76" s="24">
        <v>0</v>
      </c>
      <c r="AY76" s="24">
        <v>0</v>
      </c>
      <c r="AZ76" s="24">
        <v>0</v>
      </c>
      <c r="BA76" s="24">
        <v>0</v>
      </c>
      <c r="BB76" s="24">
        <v>0</v>
      </c>
      <c r="BC76" s="24">
        <v>0</v>
      </c>
      <c r="BD76" s="24">
        <v>0</v>
      </c>
      <c r="BE76" s="24">
        <v>0</v>
      </c>
      <c r="BF76" s="24">
        <v>0</v>
      </c>
      <c r="BG76" s="8">
        <f t="shared" si="6"/>
        <v>0</v>
      </c>
    </row>
    <row r="77" spans="1:59" ht="12.75" hidden="1">
      <c r="A77" s="190"/>
      <c r="B77" s="184"/>
      <c r="C77" s="94"/>
      <c r="D77" s="6" t="s">
        <v>17</v>
      </c>
      <c r="E77" s="8">
        <f>E76/2</f>
        <v>0</v>
      </c>
      <c r="F77" s="8">
        <f t="shared" si="7"/>
        <v>0</v>
      </c>
      <c r="G77" s="22"/>
      <c r="H77" s="22"/>
      <c r="I77" s="22"/>
      <c r="J77" s="22"/>
      <c r="K77" s="45"/>
      <c r="L77" s="45"/>
      <c r="M77" s="45"/>
      <c r="N77" s="39"/>
      <c r="O77" s="23"/>
      <c r="P77" s="23"/>
      <c r="Q77" s="23"/>
      <c r="R77" s="23"/>
      <c r="S77" s="23"/>
      <c r="T77" s="23"/>
      <c r="U77" s="39"/>
      <c r="V77" s="46"/>
      <c r="W77" s="23">
        <v>0</v>
      </c>
      <c r="X77" s="24">
        <v>0</v>
      </c>
      <c r="Y77" s="24">
        <v>0</v>
      </c>
      <c r="Z77" s="45"/>
      <c r="AA77" s="39"/>
      <c r="AB77" s="39"/>
      <c r="AC77" s="39"/>
      <c r="AD77" s="39"/>
      <c r="AE77" s="39"/>
      <c r="AF77" s="39"/>
      <c r="AG77" s="39"/>
      <c r="AH77" s="23"/>
      <c r="AI77" s="23"/>
      <c r="AJ77" s="22"/>
      <c r="AK77" s="22">
        <v>0</v>
      </c>
      <c r="AL77" s="45"/>
      <c r="AM77" s="45"/>
      <c r="AN77" s="39"/>
      <c r="AO77" s="45"/>
      <c r="AP77" s="45"/>
      <c r="AQ77" s="45"/>
      <c r="AR77" s="45"/>
      <c r="AS77" s="45"/>
      <c r="AT77" s="39"/>
      <c r="AU77" s="45"/>
      <c r="AV77" s="22">
        <v>0</v>
      </c>
      <c r="AW77" s="22">
        <v>0</v>
      </c>
      <c r="AX77" s="24">
        <v>0</v>
      </c>
      <c r="AY77" s="24">
        <v>0</v>
      </c>
      <c r="AZ77" s="24">
        <v>0</v>
      </c>
      <c r="BA77" s="24">
        <v>0</v>
      </c>
      <c r="BB77" s="24">
        <v>0</v>
      </c>
      <c r="BC77" s="24">
        <v>0</v>
      </c>
      <c r="BD77" s="24">
        <v>0</v>
      </c>
      <c r="BE77" s="24">
        <v>0</v>
      </c>
      <c r="BF77" s="24">
        <v>0</v>
      </c>
      <c r="BG77" s="8">
        <f t="shared" si="6"/>
        <v>0</v>
      </c>
    </row>
    <row r="78" spans="1:59" ht="12.75" hidden="1">
      <c r="A78" s="190"/>
      <c r="B78" s="183" t="s">
        <v>66</v>
      </c>
      <c r="C78" s="93"/>
      <c r="D78" s="6" t="s">
        <v>16</v>
      </c>
      <c r="E78" s="19">
        <v>0</v>
      </c>
      <c r="F78" s="8">
        <f t="shared" si="7"/>
        <v>0</v>
      </c>
      <c r="G78" s="22"/>
      <c r="H78" s="22"/>
      <c r="I78" s="22"/>
      <c r="J78" s="22"/>
      <c r="K78" s="45"/>
      <c r="L78" s="45"/>
      <c r="M78" s="45"/>
      <c r="N78" s="39"/>
      <c r="O78" s="23"/>
      <c r="P78" s="23"/>
      <c r="Q78" s="23"/>
      <c r="R78" s="23"/>
      <c r="S78" s="23"/>
      <c r="T78" s="23"/>
      <c r="U78" s="39"/>
      <c r="V78" s="46"/>
      <c r="W78" s="23">
        <v>0</v>
      </c>
      <c r="X78" s="24">
        <v>0</v>
      </c>
      <c r="Y78" s="24">
        <v>0</v>
      </c>
      <c r="Z78" s="45"/>
      <c r="AA78" s="39"/>
      <c r="AB78" s="39"/>
      <c r="AC78" s="39"/>
      <c r="AD78" s="39"/>
      <c r="AE78" s="39"/>
      <c r="AF78" s="39"/>
      <c r="AG78" s="39"/>
      <c r="AH78" s="23"/>
      <c r="AI78" s="23"/>
      <c r="AJ78" s="22"/>
      <c r="AK78" s="22">
        <v>0</v>
      </c>
      <c r="AL78" s="45"/>
      <c r="AM78" s="45"/>
      <c r="AN78" s="39"/>
      <c r="AO78" s="45"/>
      <c r="AP78" s="45"/>
      <c r="AQ78" s="45"/>
      <c r="AR78" s="45"/>
      <c r="AS78" s="45"/>
      <c r="AT78" s="39"/>
      <c r="AU78" s="45"/>
      <c r="AV78" s="22">
        <v>0</v>
      </c>
      <c r="AW78" s="22">
        <v>0</v>
      </c>
      <c r="AX78" s="24">
        <v>0</v>
      </c>
      <c r="AY78" s="24">
        <v>0</v>
      </c>
      <c r="AZ78" s="24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0</v>
      </c>
      <c r="BF78" s="24">
        <v>0</v>
      </c>
      <c r="BG78" s="8">
        <f t="shared" si="6"/>
        <v>0</v>
      </c>
    </row>
    <row r="79" spans="1:59" ht="12.75" hidden="1">
      <c r="A79" s="190"/>
      <c r="B79" s="184"/>
      <c r="C79" s="94"/>
      <c r="D79" s="6" t="s">
        <v>17</v>
      </c>
      <c r="E79" s="8">
        <f>E78/2</f>
        <v>0</v>
      </c>
      <c r="F79" s="8">
        <f t="shared" si="7"/>
        <v>0</v>
      </c>
      <c r="G79" s="22"/>
      <c r="H79" s="22"/>
      <c r="I79" s="22"/>
      <c r="J79" s="22"/>
      <c r="K79" s="45"/>
      <c r="L79" s="45"/>
      <c r="M79" s="45"/>
      <c r="N79" s="39"/>
      <c r="O79" s="23"/>
      <c r="P79" s="23"/>
      <c r="Q79" s="23"/>
      <c r="R79" s="23"/>
      <c r="S79" s="23"/>
      <c r="T79" s="23"/>
      <c r="U79" s="39"/>
      <c r="V79" s="46"/>
      <c r="W79" s="23">
        <v>0</v>
      </c>
      <c r="X79" s="24">
        <v>0</v>
      </c>
      <c r="Y79" s="24">
        <v>0</v>
      </c>
      <c r="Z79" s="45"/>
      <c r="AA79" s="39"/>
      <c r="AB79" s="39"/>
      <c r="AC79" s="39"/>
      <c r="AD79" s="39"/>
      <c r="AE79" s="39"/>
      <c r="AF79" s="39"/>
      <c r="AG79" s="39"/>
      <c r="AH79" s="23"/>
      <c r="AI79" s="23"/>
      <c r="AJ79" s="22"/>
      <c r="AK79" s="22">
        <v>0</v>
      </c>
      <c r="AL79" s="45"/>
      <c r="AM79" s="45"/>
      <c r="AN79" s="39"/>
      <c r="AO79" s="45"/>
      <c r="AP79" s="45"/>
      <c r="AQ79" s="45"/>
      <c r="AR79" s="45"/>
      <c r="AS79" s="45"/>
      <c r="AT79" s="39"/>
      <c r="AU79" s="45"/>
      <c r="AV79" s="22">
        <v>0</v>
      </c>
      <c r="AW79" s="22">
        <v>0</v>
      </c>
      <c r="AX79" s="24">
        <v>0</v>
      </c>
      <c r="AY79" s="24">
        <v>0</v>
      </c>
      <c r="AZ79" s="24">
        <v>0</v>
      </c>
      <c r="BA79" s="24">
        <v>0</v>
      </c>
      <c r="BB79" s="24">
        <v>0</v>
      </c>
      <c r="BC79" s="24">
        <v>0</v>
      </c>
      <c r="BD79" s="24">
        <v>0</v>
      </c>
      <c r="BE79" s="24">
        <v>0</v>
      </c>
      <c r="BF79" s="24">
        <v>0</v>
      </c>
      <c r="BG79" s="8">
        <f t="shared" si="6"/>
        <v>0</v>
      </c>
    </row>
    <row r="80" spans="1:59" s="12" customFormat="1" ht="12.75" hidden="1">
      <c r="A80" s="190"/>
      <c r="B80" s="183" t="s">
        <v>67</v>
      </c>
      <c r="C80" s="134"/>
      <c r="D80" s="6" t="s">
        <v>16</v>
      </c>
      <c r="E80" s="19">
        <v>0</v>
      </c>
      <c r="F80" s="8">
        <f t="shared" si="7"/>
        <v>0</v>
      </c>
      <c r="G80" s="22"/>
      <c r="H80" s="22"/>
      <c r="I80" s="22"/>
      <c r="J80" s="22"/>
      <c r="K80" s="45"/>
      <c r="L80" s="45"/>
      <c r="M80" s="45"/>
      <c r="N80" s="39"/>
      <c r="O80" s="23"/>
      <c r="P80" s="23"/>
      <c r="Q80" s="23"/>
      <c r="R80" s="23"/>
      <c r="S80" s="23"/>
      <c r="T80" s="23"/>
      <c r="U80" s="39"/>
      <c r="V80" s="46"/>
      <c r="W80" s="23">
        <v>0</v>
      </c>
      <c r="X80" s="24">
        <v>0</v>
      </c>
      <c r="Y80" s="24">
        <v>0</v>
      </c>
      <c r="Z80" s="45"/>
      <c r="AA80" s="39"/>
      <c r="AB80" s="39"/>
      <c r="AC80" s="39"/>
      <c r="AD80" s="39"/>
      <c r="AE80" s="39"/>
      <c r="AF80" s="39"/>
      <c r="AG80" s="39"/>
      <c r="AH80" s="23"/>
      <c r="AI80" s="23"/>
      <c r="AJ80" s="22"/>
      <c r="AK80" s="22">
        <v>0</v>
      </c>
      <c r="AL80" s="45"/>
      <c r="AM80" s="47"/>
      <c r="AN80" s="39"/>
      <c r="AO80" s="45"/>
      <c r="AP80" s="45"/>
      <c r="AQ80" s="45"/>
      <c r="AR80" s="45"/>
      <c r="AS80" s="45"/>
      <c r="AT80" s="39"/>
      <c r="AU80" s="45"/>
      <c r="AV80" s="22">
        <v>0</v>
      </c>
      <c r="AW80" s="22">
        <v>0</v>
      </c>
      <c r="AX80" s="24">
        <v>0</v>
      </c>
      <c r="AY80" s="24">
        <v>0</v>
      </c>
      <c r="AZ80" s="24">
        <v>0</v>
      </c>
      <c r="BA80" s="24">
        <v>0</v>
      </c>
      <c r="BB80" s="24">
        <v>0</v>
      </c>
      <c r="BC80" s="24">
        <v>0</v>
      </c>
      <c r="BD80" s="24">
        <v>0</v>
      </c>
      <c r="BE80" s="24">
        <v>0</v>
      </c>
      <c r="BF80" s="24">
        <v>0</v>
      </c>
      <c r="BG80" s="8">
        <f t="shared" si="6"/>
        <v>0</v>
      </c>
    </row>
    <row r="81" spans="1:59" s="12" customFormat="1" ht="12.75" hidden="1">
      <c r="A81" s="190"/>
      <c r="B81" s="184"/>
      <c r="C81" s="135"/>
      <c r="D81" s="6" t="s">
        <v>17</v>
      </c>
      <c r="E81" s="8">
        <f>E80/2</f>
        <v>0</v>
      </c>
      <c r="F81" s="8">
        <f t="shared" si="7"/>
        <v>0</v>
      </c>
      <c r="G81" s="22"/>
      <c r="H81" s="22"/>
      <c r="I81" s="22"/>
      <c r="J81" s="22"/>
      <c r="K81" s="45"/>
      <c r="L81" s="45"/>
      <c r="M81" s="45"/>
      <c r="N81" s="39"/>
      <c r="O81" s="23"/>
      <c r="P81" s="23"/>
      <c r="Q81" s="23"/>
      <c r="R81" s="23"/>
      <c r="S81" s="23"/>
      <c r="T81" s="23"/>
      <c r="U81" s="39"/>
      <c r="V81" s="46"/>
      <c r="W81" s="23">
        <v>0</v>
      </c>
      <c r="X81" s="24">
        <v>0</v>
      </c>
      <c r="Y81" s="24">
        <v>0</v>
      </c>
      <c r="Z81" s="45"/>
      <c r="AA81" s="39"/>
      <c r="AB81" s="39"/>
      <c r="AC81" s="39"/>
      <c r="AD81" s="39"/>
      <c r="AE81" s="39"/>
      <c r="AF81" s="39"/>
      <c r="AG81" s="39"/>
      <c r="AH81" s="23"/>
      <c r="AI81" s="23"/>
      <c r="AJ81" s="22"/>
      <c r="AK81" s="22">
        <v>0</v>
      </c>
      <c r="AL81" s="45"/>
      <c r="AM81" s="47"/>
      <c r="AN81" s="39"/>
      <c r="AO81" s="45"/>
      <c r="AP81" s="45"/>
      <c r="AQ81" s="45"/>
      <c r="AR81" s="45"/>
      <c r="AS81" s="45"/>
      <c r="AT81" s="39"/>
      <c r="AU81" s="45"/>
      <c r="AV81" s="22">
        <v>0</v>
      </c>
      <c r="AW81" s="22">
        <v>0</v>
      </c>
      <c r="AX81" s="24">
        <v>0</v>
      </c>
      <c r="AY81" s="24">
        <v>0</v>
      </c>
      <c r="AZ81" s="24">
        <v>0</v>
      </c>
      <c r="BA81" s="24">
        <v>0</v>
      </c>
      <c r="BB81" s="24">
        <v>0</v>
      </c>
      <c r="BC81" s="24">
        <v>0</v>
      </c>
      <c r="BD81" s="24">
        <v>0</v>
      </c>
      <c r="BE81" s="24">
        <v>0</v>
      </c>
      <c r="BF81" s="24">
        <v>0</v>
      </c>
      <c r="BG81" s="8">
        <f t="shared" si="6"/>
        <v>0</v>
      </c>
    </row>
    <row r="82" spans="1:59" s="12" customFormat="1" ht="12.75">
      <c r="A82" s="190"/>
      <c r="B82" s="185" t="s">
        <v>18</v>
      </c>
      <c r="C82" s="100" t="s">
        <v>142</v>
      </c>
      <c r="D82" s="33" t="s">
        <v>16</v>
      </c>
      <c r="E82" s="34">
        <f>E84</f>
        <v>1314</v>
      </c>
      <c r="F82" s="34">
        <f>F84</f>
        <v>0</v>
      </c>
      <c r="G82" s="45"/>
      <c r="H82" s="45"/>
      <c r="I82" s="45"/>
      <c r="J82" s="45"/>
      <c r="K82" s="45"/>
      <c r="L82" s="45"/>
      <c r="M82" s="45"/>
      <c r="N82" s="39"/>
      <c r="O82" s="39"/>
      <c r="P82" s="39"/>
      <c r="Q82" s="39"/>
      <c r="R82" s="39"/>
      <c r="S82" s="39"/>
      <c r="T82" s="39"/>
      <c r="U82" s="39"/>
      <c r="V82" s="46"/>
      <c r="W82" s="23">
        <v>0</v>
      </c>
      <c r="X82" s="24">
        <v>0</v>
      </c>
      <c r="Y82" s="24">
        <v>0</v>
      </c>
      <c r="Z82" s="45"/>
      <c r="AA82" s="39"/>
      <c r="AB82" s="39"/>
      <c r="AC82" s="39"/>
      <c r="AD82" s="39"/>
      <c r="AE82" s="39"/>
      <c r="AF82" s="39"/>
      <c r="AG82" s="39"/>
      <c r="AH82" s="39"/>
      <c r="AI82" s="39"/>
      <c r="AJ82" s="45"/>
      <c r="AK82" s="22">
        <v>0</v>
      </c>
      <c r="AL82" s="45"/>
      <c r="AM82" s="47"/>
      <c r="AN82" s="39"/>
      <c r="AO82" s="45"/>
      <c r="AP82" s="45"/>
      <c r="AQ82" s="45"/>
      <c r="AR82" s="45"/>
      <c r="AS82" s="45"/>
      <c r="AT82" s="39"/>
      <c r="AU82" s="45"/>
      <c r="AV82" s="22">
        <v>0</v>
      </c>
      <c r="AW82" s="22">
        <v>0</v>
      </c>
      <c r="AX82" s="24"/>
      <c r="AY82" s="24"/>
      <c r="AZ82" s="24"/>
      <c r="BA82" s="24"/>
      <c r="BB82" s="24"/>
      <c r="BC82" s="24"/>
      <c r="BD82" s="24"/>
      <c r="BE82" s="24"/>
      <c r="BF82" s="24"/>
      <c r="BG82" s="8"/>
    </row>
    <row r="83" spans="1:59" s="12" customFormat="1" ht="12.75">
      <c r="A83" s="190"/>
      <c r="B83" s="186"/>
      <c r="C83" s="101"/>
      <c r="D83" s="33" t="s">
        <v>17</v>
      </c>
      <c r="E83" s="34">
        <f>E85</f>
        <v>116</v>
      </c>
      <c r="F83" s="34">
        <f>F85</f>
        <v>0</v>
      </c>
      <c r="G83" s="45"/>
      <c r="H83" s="45"/>
      <c r="I83" s="45"/>
      <c r="J83" s="45"/>
      <c r="K83" s="45"/>
      <c r="L83" s="45"/>
      <c r="M83" s="45"/>
      <c r="N83" s="39"/>
      <c r="O83" s="39"/>
      <c r="P83" s="39"/>
      <c r="Q83" s="39"/>
      <c r="R83" s="39"/>
      <c r="S83" s="39"/>
      <c r="T83" s="39"/>
      <c r="U83" s="39"/>
      <c r="V83" s="46"/>
      <c r="W83" s="23">
        <v>0</v>
      </c>
      <c r="X83" s="24">
        <v>0</v>
      </c>
      <c r="Y83" s="24">
        <v>0</v>
      </c>
      <c r="Z83" s="45"/>
      <c r="AA83" s="39"/>
      <c r="AB83" s="39"/>
      <c r="AC83" s="39"/>
      <c r="AD83" s="39"/>
      <c r="AE83" s="39"/>
      <c r="AF83" s="39"/>
      <c r="AG83" s="39"/>
      <c r="AH83" s="39"/>
      <c r="AI83" s="39"/>
      <c r="AJ83" s="45"/>
      <c r="AK83" s="22">
        <v>0</v>
      </c>
      <c r="AL83" s="45"/>
      <c r="AM83" s="47"/>
      <c r="AN83" s="39"/>
      <c r="AO83" s="45"/>
      <c r="AP83" s="45"/>
      <c r="AQ83" s="45"/>
      <c r="AR83" s="45"/>
      <c r="AS83" s="45"/>
      <c r="AT83" s="39"/>
      <c r="AU83" s="45"/>
      <c r="AV83" s="22">
        <v>0</v>
      </c>
      <c r="AW83" s="22">
        <v>0</v>
      </c>
      <c r="AX83" s="24"/>
      <c r="AY83" s="24"/>
      <c r="AZ83" s="24"/>
      <c r="BA83" s="24"/>
      <c r="BB83" s="24"/>
      <c r="BC83" s="24"/>
      <c r="BD83" s="24"/>
      <c r="BE83" s="24"/>
      <c r="BF83" s="24"/>
      <c r="BG83" s="8"/>
    </row>
    <row r="84" spans="1:59" ht="12.75">
      <c r="A84" s="190"/>
      <c r="B84" s="40" t="s">
        <v>19</v>
      </c>
      <c r="C84" s="40" t="s">
        <v>20</v>
      </c>
      <c r="D84" s="41" t="s">
        <v>16</v>
      </c>
      <c r="E84" s="42">
        <f>E86+E94+E109+E117</f>
        <v>1314</v>
      </c>
      <c r="F84" s="42">
        <f>F86+F94+F109+F117</f>
        <v>0</v>
      </c>
      <c r="G84" s="45"/>
      <c r="H84" s="45"/>
      <c r="I84" s="45"/>
      <c r="J84" s="45"/>
      <c r="K84" s="45"/>
      <c r="L84" s="45"/>
      <c r="M84" s="45"/>
      <c r="N84" s="39"/>
      <c r="O84" s="39"/>
      <c r="P84" s="39"/>
      <c r="Q84" s="39"/>
      <c r="R84" s="39"/>
      <c r="S84" s="39"/>
      <c r="T84" s="39"/>
      <c r="U84" s="39"/>
      <c r="V84" s="46"/>
      <c r="W84" s="23">
        <v>0</v>
      </c>
      <c r="X84" s="24">
        <v>0</v>
      </c>
      <c r="Y84" s="24">
        <v>0</v>
      </c>
      <c r="Z84" s="45"/>
      <c r="AA84" s="39"/>
      <c r="AB84" s="39"/>
      <c r="AC84" s="39"/>
      <c r="AD84" s="39"/>
      <c r="AE84" s="39"/>
      <c r="AF84" s="39"/>
      <c r="AG84" s="39"/>
      <c r="AH84" s="39"/>
      <c r="AI84" s="39"/>
      <c r="AJ84" s="45"/>
      <c r="AK84" s="22">
        <v>0</v>
      </c>
      <c r="AL84" s="45"/>
      <c r="AM84" s="47"/>
      <c r="AN84" s="39"/>
      <c r="AO84" s="45"/>
      <c r="AP84" s="45"/>
      <c r="AQ84" s="45"/>
      <c r="AR84" s="45"/>
      <c r="AS84" s="45"/>
      <c r="AT84" s="39"/>
      <c r="AU84" s="45"/>
      <c r="AV84" s="22">
        <v>0</v>
      </c>
      <c r="AW84" s="22">
        <v>0</v>
      </c>
      <c r="AX84" s="24">
        <v>0</v>
      </c>
      <c r="AY84" s="24">
        <v>0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0</v>
      </c>
      <c r="BF84" s="24">
        <v>0</v>
      </c>
      <c r="BG84" s="8">
        <f aca="true" t="shared" si="8" ref="BG84:BG96">SUM(G84:BF84)</f>
        <v>0</v>
      </c>
    </row>
    <row r="85" spans="1:59" ht="12.75">
      <c r="A85" s="190"/>
      <c r="B85" s="43"/>
      <c r="C85" s="43"/>
      <c r="D85" s="41" t="s">
        <v>17</v>
      </c>
      <c r="E85" s="42">
        <f>E87+E95+E110+E118</f>
        <v>116</v>
      </c>
      <c r="F85" s="42">
        <f>F87+F95+F110+F118</f>
        <v>0</v>
      </c>
      <c r="G85" s="45"/>
      <c r="H85" s="45"/>
      <c r="I85" s="45"/>
      <c r="J85" s="45"/>
      <c r="K85" s="45"/>
      <c r="L85" s="45"/>
      <c r="M85" s="45"/>
      <c r="N85" s="39"/>
      <c r="O85" s="39"/>
      <c r="P85" s="39"/>
      <c r="Q85" s="39"/>
      <c r="R85" s="39"/>
      <c r="S85" s="39"/>
      <c r="T85" s="39"/>
      <c r="U85" s="39"/>
      <c r="V85" s="46"/>
      <c r="W85" s="23">
        <v>0</v>
      </c>
      <c r="X85" s="24">
        <v>0</v>
      </c>
      <c r="Y85" s="24">
        <v>0</v>
      </c>
      <c r="Z85" s="45"/>
      <c r="AA85" s="39"/>
      <c r="AB85" s="39"/>
      <c r="AC85" s="39"/>
      <c r="AD85" s="39"/>
      <c r="AE85" s="39"/>
      <c r="AF85" s="39"/>
      <c r="AG85" s="39"/>
      <c r="AH85" s="39"/>
      <c r="AI85" s="39"/>
      <c r="AJ85" s="45"/>
      <c r="AK85" s="22">
        <v>0</v>
      </c>
      <c r="AL85" s="45"/>
      <c r="AM85" s="47"/>
      <c r="AN85" s="39"/>
      <c r="AO85" s="45"/>
      <c r="AP85" s="45"/>
      <c r="AQ85" s="45"/>
      <c r="AR85" s="45"/>
      <c r="AS85" s="45"/>
      <c r="AT85" s="39"/>
      <c r="AU85" s="45"/>
      <c r="AV85" s="22">
        <v>0</v>
      </c>
      <c r="AW85" s="22">
        <v>0</v>
      </c>
      <c r="AX85" s="24">
        <v>0</v>
      </c>
      <c r="AY85" s="24">
        <v>0</v>
      </c>
      <c r="AZ85" s="24">
        <v>0</v>
      </c>
      <c r="BA85" s="24">
        <v>0</v>
      </c>
      <c r="BB85" s="24">
        <v>0</v>
      </c>
      <c r="BC85" s="24">
        <v>0</v>
      </c>
      <c r="BD85" s="24">
        <v>0</v>
      </c>
      <c r="BE85" s="24">
        <v>0</v>
      </c>
      <c r="BF85" s="24">
        <v>0</v>
      </c>
      <c r="BG85" s="8">
        <f t="shared" si="8"/>
        <v>0</v>
      </c>
    </row>
    <row r="86" spans="1:59" ht="12.75">
      <c r="A86" s="190"/>
      <c r="B86" s="16" t="s">
        <v>30</v>
      </c>
      <c r="C86" s="136" t="s">
        <v>143</v>
      </c>
      <c r="D86" s="7" t="s">
        <v>16</v>
      </c>
      <c r="E86" s="8">
        <f>E88+E90+E92+E93</f>
        <v>468</v>
      </c>
      <c r="F86" s="8">
        <f>F88+F90+F92+F93</f>
        <v>0</v>
      </c>
      <c r="G86" s="22"/>
      <c r="H86" s="22"/>
      <c r="I86" s="22"/>
      <c r="J86" s="22"/>
      <c r="K86" s="45"/>
      <c r="L86" s="45"/>
      <c r="M86" s="45"/>
      <c r="N86" s="39"/>
      <c r="O86" s="23"/>
      <c r="P86" s="23"/>
      <c r="Q86" s="23"/>
      <c r="R86" s="23"/>
      <c r="S86" s="23"/>
      <c r="T86" s="23"/>
      <c r="U86" s="39"/>
      <c r="V86" s="46"/>
      <c r="W86" s="23">
        <v>0</v>
      </c>
      <c r="X86" s="24">
        <v>0</v>
      </c>
      <c r="Y86" s="24">
        <v>0</v>
      </c>
      <c r="Z86" s="45"/>
      <c r="AA86" s="39"/>
      <c r="AB86" s="39"/>
      <c r="AC86" s="39"/>
      <c r="AD86" s="39"/>
      <c r="AE86" s="39"/>
      <c r="AF86" s="39"/>
      <c r="AG86" s="39"/>
      <c r="AH86" s="23"/>
      <c r="AI86" s="23"/>
      <c r="AJ86" s="22"/>
      <c r="AK86" s="22">
        <v>0</v>
      </c>
      <c r="AL86" s="45"/>
      <c r="AM86" s="45"/>
      <c r="AN86" s="39"/>
      <c r="AO86" s="45"/>
      <c r="AP86" s="45"/>
      <c r="AQ86" s="45"/>
      <c r="AR86" s="45"/>
      <c r="AS86" s="45"/>
      <c r="AT86" s="39"/>
      <c r="AU86" s="45"/>
      <c r="AV86" s="22">
        <v>0</v>
      </c>
      <c r="AW86" s="22">
        <v>0</v>
      </c>
      <c r="AX86" s="24">
        <v>0</v>
      </c>
      <c r="AY86" s="24">
        <v>0</v>
      </c>
      <c r="AZ86" s="24">
        <v>0</v>
      </c>
      <c r="BA86" s="24">
        <v>0</v>
      </c>
      <c r="BB86" s="24">
        <v>0</v>
      </c>
      <c r="BC86" s="24">
        <v>0</v>
      </c>
      <c r="BD86" s="24">
        <v>0</v>
      </c>
      <c r="BE86" s="24">
        <v>0</v>
      </c>
      <c r="BF86" s="24">
        <v>0</v>
      </c>
      <c r="BG86" s="8">
        <f t="shared" si="8"/>
        <v>0</v>
      </c>
    </row>
    <row r="87" spans="1:59" ht="12.75" customHeight="1">
      <c r="A87" s="190"/>
      <c r="B87" s="17"/>
      <c r="C87" s="137"/>
      <c r="D87" s="7" t="s">
        <v>17</v>
      </c>
      <c r="E87" s="8">
        <f>E89+E91</f>
        <v>0</v>
      </c>
      <c r="F87" s="8">
        <f>F89+F91</f>
        <v>0</v>
      </c>
      <c r="G87" s="22"/>
      <c r="H87" s="22"/>
      <c r="I87" s="22"/>
      <c r="J87" s="22"/>
      <c r="K87" s="45"/>
      <c r="L87" s="45"/>
      <c r="M87" s="45"/>
      <c r="N87" s="39"/>
      <c r="O87" s="23"/>
      <c r="P87" s="23"/>
      <c r="Q87" s="23"/>
      <c r="R87" s="23"/>
      <c r="S87" s="23"/>
      <c r="T87" s="23"/>
      <c r="U87" s="39"/>
      <c r="V87" s="46"/>
      <c r="W87" s="23">
        <v>0</v>
      </c>
      <c r="X87" s="24">
        <v>0</v>
      </c>
      <c r="Y87" s="24">
        <v>0</v>
      </c>
      <c r="Z87" s="45"/>
      <c r="AA87" s="39"/>
      <c r="AB87" s="39"/>
      <c r="AC87" s="39"/>
      <c r="AD87" s="39"/>
      <c r="AE87" s="39"/>
      <c r="AF87" s="39"/>
      <c r="AG87" s="39"/>
      <c r="AH87" s="23"/>
      <c r="AI87" s="23"/>
      <c r="AJ87" s="22"/>
      <c r="AK87" s="22">
        <v>0</v>
      </c>
      <c r="AL87" s="45"/>
      <c r="AM87" s="45"/>
      <c r="AN87" s="39"/>
      <c r="AO87" s="45"/>
      <c r="AP87" s="45"/>
      <c r="AQ87" s="45"/>
      <c r="AR87" s="45"/>
      <c r="AS87" s="45"/>
      <c r="AT87" s="39"/>
      <c r="AU87" s="45"/>
      <c r="AV87" s="22">
        <v>0</v>
      </c>
      <c r="AW87" s="22">
        <v>0</v>
      </c>
      <c r="AX87" s="24">
        <v>0</v>
      </c>
      <c r="AY87" s="24">
        <v>0</v>
      </c>
      <c r="AZ87" s="24">
        <v>0</v>
      </c>
      <c r="BA87" s="24">
        <v>0</v>
      </c>
      <c r="BB87" s="24">
        <v>0</v>
      </c>
      <c r="BC87" s="24">
        <v>0</v>
      </c>
      <c r="BD87" s="24">
        <v>0</v>
      </c>
      <c r="BE87" s="24">
        <v>0</v>
      </c>
      <c r="BF87" s="24">
        <v>0</v>
      </c>
      <c r="BG87" s="8">
        <f t="shared" si="8"/>
        <v>0</v>
      </c>
    </row>
    <row r="88" spans="1:59" ht="12.75">
      <c r="A88" s="190"/>
      <c r="B88" s="93" t="s">
        <v>31</v>
      </c>
      <c r="C88" s="93" t="s">
        <v>81</v>
      </c>
      <c r="D88" s="6" t="s">
        <v>16</v>
      </c>
      <c r="E88" s="19"/>
      <c r="F88" s="8">
        <f t="shared" si="7"/>
        <v>0</v>
      </c>
      <c r="G88" s="22"/>
      <c r="H88" s="22"/>
      <c r="I88" s="22"/>
      <c r="J88" s="22"/>
      <c r="K88" s="45"/>
      <c r="L88" s="45"/>
      <c r="M88" s="45"/>
      <c r="N88" s="39"/>
      <c r="O88" s="23"/>
      <c r="P88" s="23"/>
      <c r="Q88" s="23"/>
      <c r="R88" s="23"/>
      <c r="S88" s="23"/>
      <c r="T88" s="23"/>
      <c r="U88" s="39"/>
      <c r="V88" s="46"/>
      <c r="W88" s="23">
        <v>0</v>
      </c>
      <c r="X88" s="24">
        <v>0</v>
      </c>
      <c r="Y88" s="24">
        <v>0</v>
      </c>
      <c r="Z88" s="45"/>
      <c r="AA88" s="39"/>
      <c r="AB88" s="39"/>
      <c r="AC88" s="39"/>
      <c r="AD88" s="39"/>
      <c r="AE88" s="39"/>
      <c r="AF88" s="39"/>
      <c r="AG88" s="39"/>
      <c r="AH88" s="23"/>
      <c r="AI88" s="23"/>
      <c r="AJ88" s="22"/>
      <c r="AK88" s="22">
        <v>0</v>
      </c>
      <c r="AL88" s="45"/>
      <c r="AM88" s="45"/>
      <c r="AN88" s="39"/>
      <c r="AO88" s="45"/>
      <c r="AP88" s="45"/>
      <c r="AQ88" s="45"/>
      <c r="AR88" s="45"/>
      <c r="AS88" s="45"/>
      <c r="AT88" s="39"/>
      <c r="AU88" s="45"/>
      <c r="AV88" s="22">
        <v>0</v>
      </c>
      <c r="AW88" s="22">
        <v>0</v>
      </c>
      <c r="AX88" s="24">
        <v>0</v>
      </c>
      <c r="AY88" s="24">
        <v>0</v>
      </c>
      <c r="AZ88" s="24"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24">
        <v>0</v>
      </c>
      <c r="BG88" s="8">
        <f t="shared" si="8"/>
        <v>0</v>
      </c>
    </row>
    <row r="89" spans="1:59" ht="12.75">
      <c r="A89" s="190"/>
      <c r="B89" s="94"/>
      <c r="C89" s="94"/>
      <c r="D89" s="6" t="s">
        <v>17</v>
      </c>
      <c r="E89" s="8">
        <f>E88/2</f>
        <v>0</v>
      </c>
      <c r="F89" s="8">
        <f t="shared" si="7"/>
        <v>0</v>
      </c>
      <c r="G89" s="22"/>
      <c r="H89" s="22"/>
      <c r="I89" s="22"/>
      <c r="J89" s="22"/>
      <c r="K89" s="45"/>
      <c r="L89" s="45"/>
      <c r="M89" s="45"/>
      <c r="N89" s="39"/>
      <c r="O89" s="23"/>
      <c r="P89" s="23"/>
      <c r="Q89" s="23"/>
      <c r="R89" s="23"/>
      <c r="S89" s="23"/>
      <c r="T89" s="23"/>
      <c r="U89" s="39"/>
      <c r="V89" s="46"/>
      <c r="W89" s="23">
        <v>0</v>
      </c>
      <c r="X89" s="24">
        <v>0</v>
      </c>
      <c r="Y89" s="24">
        <v>0</v>
      </c>
      <c r="Z89" s="45"/>
      <c r="AA89" s="39"/>
      <c r="AB89" s="39"/>
      <c r="AC89" s="39"/>
      <c r="AD89" s="39"/>
      <c r="AE89" s="39"/>
      <c r="AF89" s="39"/>
      <c r="AG89" s="39"/>
      <c r="AH89" s="23"/>
      <c r="AI89" s="23"/>
      <c r="AJ89" s="22"/>
      <c r="AK89" s="22">
        <v>0</v>
      </c>
      <c r="AL89" s="45"/>
      <c r="AM89" s="45"/>
      <c r="AN89" s="39"/>
      <c r="AO89" s="45"/>
      <c r="AP89" s="45"/>
      <c r="AQ89" s="45"/>
      <c r="AR89" s="45"/>
      <c r="AS89" s="45"/>
      <c r="AT89" s="39"/>
      <c r="AU89" s="45"/>
      <c r="AV89" s="22">
        <v>0</v>
      </c>
      <c r="AW89" s="22">
        <v>0</v>
      </c>
      <c r="AX89" s="24">
        <v>0</v>
      </c>
      <c r="AY89" s="24">
        <v>0</v>
      </c>
      <c r="AZ89" s="24">
        <v>0</v>
      </c>
      <c r="BA89" s="24">
        <v>0</v>
      </c>
      <c r="BB89" s="24">
        <v>0</v>
      </c>
      <c r="BC89" s="24">
        <v>0</v>
      </c>
      <c r="BD89" s="24">
        <v>0</v>
      </c>
      <c r="BE89" s="24">
        <v>0</v>
      </c>
      <c r="BF89" s="24">
        <v>0</v>
      </c>
      <c r="BG89" s="8">
        <f t="shared" si="8"/>
        <v>0</v>
      </c>
    </row>
    <row r="90" spans="1:59" ht="12.75">
      <c r="A90" s="190"/>
      <c r="B90" s="181" t="s">
        <v>32</v>
      </c>
      <c r="C90" s="93" t="s">
        <v>82</v>
      </c>
      <c r="D90" s="6" t="s">
        <v>16</v>
      </c>
      <c r="E90" s="19"/>
      <c r="F90" s="8">
        <f t="shared" si="7"/>
        <v>0</v>
      </c>
      <c r="G90" s="22"/>
      <c r="H90" s="22"/>
      <c r="I90" s="22"/>
      <c r="J90" s="22"/>
      <c r="K90" s="45"/>
      <c r="L90" s="45"/>
      <c r="M90" s="45"/>
      <c r="N90" s="39"/>
      <c r="O90" s="23"/>
      <c r="P90" s="23"/>
      <c r="Q90" s="23"/>
      <c r="R90" s="23"/>
      <c r="S90" s="23"/>
      <c r="T90" s="23"/>
      <c r="U90" s="39"/>
      <c r="V90" s="46"/>
      <c r="W90" s="23">
        <v>0</v>
      </c>
      <c r="X90" s="24">
        <v>0</v>
      </c>
      <c r="Y90" s="24">
        <v>0</v>
      </c>
      <c r="Z90" s="45"/>
      <c r="AA90" s="39"/>
      <c r="AB90" s="39"/>
      <c r="AC90" s="39"/>
      <c r="AD90" s="39"/>
      <c r="AE90" s="39"/>
      <c r="AF90" s="39"/>
      <c r="AG90" s="39"/>
      <c r="AH90" s="23"/>
      <c r="AI90" s="23"/>
      <c r="AJ90" s="22"/>
      <c r="AK90" s="22">
        <v>0</v>
      </c>
      <c r="AL90" s="45"/>
      <c r="AM90" s="45"/>
      <c r="AN90" s="39"/>
      <c r="AO90" s="45"/>
      <c r="AP90" s="45"/>
      <c r="AQ90" s="45"/>
      <c r="AR90" s="45"/>
      <c r="AS90" s="45"/>
      <c r="AT90" s="39"/>
      <c r="AU90" s="45"/>
      <c r="AV90" s="22">
        <v>0</v>
      </c>
      <c r="AW90" s="22">
        <v>0</v>
      </c>
      <c r="AX90" s="24">
        <v>0</v>
      </c>
      <c r="AY90" s="24">
        <v>0</v>
      </c>
      <c r="AZ90" s="24">
        <v>0</v>
      </c>
      <c r="BA90" s="24">
        <v>0</v>
      </c>
      <c r="BB90" s="24">
        <v>0</v>
      </c>
      <c r="BC90" s="24">
        <v>0</v>
      </c>
      <c r="BD90" s="24">
        <v>0</v>
      </c>
      <c r="BE90" s="24">
        <v>0</v>
      </c>
      <c r="BF90" s="24">
        <v>0</v>
      </c>
      <c r="BG90" s="8">
        <f t="shared" si="8"/>
        <v>0</v>
      </c>
    </row>
    <row r="91" spans="1:59" ht="23.25" customHeight="1">
      <c r="A91" s="190"/>
      <c r="B91" s="182"/>
      <c r="C91" s="94"/>
      <c r="D91" s="6" t="s">
        <v>17</v>
      </c>
      <c r="E91" s="8">
        <f>E90/2</f>
        <v>0</v>
      </c>
      <c r="F91" s="8">
        <f t="shared" si="7"/>
        <v>0</v>
      </c>
      <c r="G91" s="22"/>
      <c r="H91" s="22"/>
      <c r="I91" s="22"/>
      <c r="J91" s="22"/>
      <c r="K91" s="45"/>
      <c r="L91" s="45"/>
      <c r="M91" s="45"/>
      <c r="N91" s="39"/>
      <c r="O91" s="23"/>
      <c r="P91" s="23"/>
      <c r="Q91" s="23"/>
      <c r="R91" s="23"/>
      <c r="S91" s="23"/>
      <c r="T91" s="23"/>
      <c r="U91" s="39"/>
      <c r="V91" s="46"/>
      <c r="W91" s="23">
        <v>0</v>
      </c>
      <c r="X91" s="24">
        <v>0</v>
      </c>
      <c r="Y91" s="24">
        <v>0</v>
      </c>
      <c r="Z91" s="45"/>
      <c r="AA91" s="39"/>
      <c r="AB91" s="39"/>
      <c r="AC91" s="39"/>
      <c r="AD91" s="39"/>
      <c r="AE91" s="39"/>
      <c r="AF91" s="39"/>
      <c r="AG91" s="39"/>
      <c r="AH91" s="23"/>
      <c r="AI91" s="23"/>
      <c r="AJ91" s="22"/>
      <c r="AK91" s="22">
        <v>0</v>
      </c>
      <c r="AL91" s="45"/>
      <c r="AM91" s="45"/>
      <c r="AN91" s="39"/>
      <c r="AO91" s="45"/>
      <c r="AP91" s="45"/>
      <c r="AQ91" s="45"/>
      <c r="AR91" s="45"/>
      <c r="AS91" s="45"/>
      <c r="AT91" s="39"/>
      <c r="AU91" s="45"/>
      <c r="AV91" s="22">
        <v>0</v>
      </c>
      <c r="AW91" s="22">
        <v>0</v>
      </c>
      <c r="AX91" s="24">
        <v>0</v>
      </c>
      <c r="AY91" s="24">
        <v>0</v>
      </c>
      <c r="AZ91" s="24">
        <v>0</v>
      </c>
      <c r="BA91" s="24">
        <v>0</v>
      </c>
      <c r="BB91" s="24">
        <v>0</v>
      </c>
      <c r="BC91" s="24">
        <v>0</v>
      </c>
      <c r="BD91" s="24">
        <v>0</v>
      </c>
      <c r="BE91" s="24">
        <v>0</v>
      </c>
      <c r="BF91" s="24">
        <v>0</v>
      </c>
      <c r="BG91" s="8">
        <f t="shared" si="8"/>
        <v>0</v>
      </c>
    </row>
    <row r="92" spans="1:59" ht="12.75">
      <c r="A92" s="190"/>
      <c r="B92" s="6" t="s">
        <v>33</v>
      </c>
      <c r="C92" s="6" t="s">
        <v>144</v>
      </c>
      <c r="D92" s="6" t="s">
        <v>16</v>
      </c>
      <c r="E92" s="19">
        <v>108</v>
      </c>
      <c r="F92" s="8">
        <f t="shared" si="7"/>
        <v>0</v>
      </c>
      <c r="G92" s="22"/>
      <c r="H92" s="22"/>
      <c r="I92" s="22"/>
      <c r="J92" s="22"/>
      <c r="K92" s="45"/>
      <c r="L92" s="45"/>
      <c r="M92" s="45"/>
      <c r="N92" s="45">
        <v>12</v>
      </c>
      <c r="O92" s="45">
        <v>24</v>
      </c>
      <c r="P92" s="45">
        <v>24</v>
      </c>
      <c r="Q92" s="45">
        <v>24</v>
      </c>
      <c r="R92" s="45">
        <v>24</v>
      </c>
      <c r="S92" s="45"/>
      <c r="T92" s="45"/>
      <c r="U92" s="45"/>
      <c r="V92" s="45"/>
      <c r="W92" s="23">
        <v>0</v>
      </c>
      <c r="X92" s="24">
        <v>0</v>
      </c>
      <c r="Y92" s="24">
        <v>0</v>
      </c>
      <c r="Z92" s="45"/>
      <c r="AA92" s="39"/>
      <c r="AB92" s="39"/>
      <c r="AC92" s="39"/>
      <c r="AD92" s="39"/>
      <c r="AE92" s="39"/>
      <c r="AF92" s="39"/>
      <c r="AG92" s="39"/>
      <c r="AH92" s="23"/>
      <c r="AI92" s="23"/>
      <c r="AJ92" s="22"/>
      <c r="AK92" s="22">
        <v>0</v>
      </c>
      <c r="AL92" s="45"/>
      <c r="AM92" s="45"/>
      <c r="AN92" s="39"/>
      <c r="AO92" s="45"/>
      <c r="AP92" s="45"/>
      <c r="AQ92" s="45"/>
      <c r="AR92" s="45"/>
      <c r="AS92" s="45"/>
      <c r="AT92" s="39"/>
      <c r="AU92" s="45"/>
      <c r="AV92" s="22">
        <v>0</v>
      </c>
      <c r="AW92" s="22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0</v>
      </c>
      <c r="BF92" s="24">
        <v>0</v>
      </c>
      <c r="BG92" s="8">
        <f t="shared" si="8"/>
        <v>108</v>
      </c>
    </row>
    <row r="93" spans="1:59" ht="12.75">
      <c r="A93" s="190"/>
      <c r="B93" s="6" t="s">
        <v>34</v>
      </c>
      <c r="C93" s="6" t="s">
        <v>145</v>
      </c>
      <c r="D93" s="6" t="s">
        <v>16</v>
      </c>
      <c r="E93" s="19">
        <v>360</v>
      </c>
      <c r="F93" s="8">
        <f t="shared" si="7"/>
        <v>0</v>
      </c>
      <c r="G93" s="22"/>
      <c r="H93" s="22"/>
      <c r="I93" s="22"/>
      <c r="J93" s="22"/>
      <c r="K93" s="45"/>
      <c r="L93" s="45"/>
      <c r="M93" s="45"/>
      <c r="N93" s="39"/>
      <c r="O93" s="23"/>
      <c r="P93" s="23"/>
      <c r="Q93" s="23"/>
      <c r="R93" s="23"/>
      <c r="S93" s="23"/>
      <c r="T93" s="23"/>
      <c r="U93" s="39">
        <v>36</v>
      </c>
      <c r="V93" s="46">
        <v>36</v>
      </c>
      <c r="W93" s="23">
        <v>0</v>
      </c>
      <c r="X93" s="24">
        <v>0</v>
      </c>
      <c r="Y93" s="24">
        <v>0</v>
      </c>
      <c r="Z93" s="45">
        <v>36</v>
      </c>
      <c r="AA93" s="45">
        <v>36</v>
      </c>
      <c r="AB93" s="45">
        <v>36</v>
      </c>
      <c r="AC93" s="45">
        <v>36</v>
      </c>
      <c r="AD93" s="45">
        <v>36</v>
      </c>
      <c r="AE93" s="45">
        <v>36</v>
      </c>
      <c r="AF93" s="45">
        <v>36</v>
      </c>
      <c r="AG93" s="45">
        <v>36</v>
      </c>
      <c r="AH93" s="23"/>
      <c r="AI93" s="23"/>
      <c r="AJ93" s="22"/>
      <c r="AK93" s="22">
        <v>0</v>
      </c>
      <c r="AL93" s="45"/>
      <c r="AM93" s="45"/>
      <c r="AN93" s="39"/>
      <c r="AO93" s="45"/>
      <c r="AP93" s="45"/>
      <c r="AQ93" s="45"/>
      <c r="AR93" s="45"/>
      <c r="AS93" s="45"/>
      <c r="AT93" s="39"/>
      <c r="AU93" s="45"/>
      <c r="AV93" s="22">
        <v>0</v>
      </c>
      <c r="AW93" s="22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8">
        <f t="shared" si="8"/>
        <v>360</v>
      </c>
    </row>
    <row r="94" spans="1:59" ht="12.75">
      <c r="A94" s="190"/>
      <c r="B94" s="136" t="s">
        <v>36</v>
      </c>
      <c r="C94" s="136" t="s">
        <v>83</v>
      </c>
      <c r="D94" s="7" t="s">
        <v>16</v>
      </c>
      <c r="E94" s="8">
        <f>E96+E107+E108</f>
        <v>224</v>
      </c>
      <c r="F94" s="8">
        <f>F96+F107+F108</f>
        <v>0</v>
      </c>
      <c r="G94" s="45"/>
      <c r="H94" s="45"/>
      <c r="I94" s="45"/>
      <c r="J94" s="45"/>
      <c r="K94" s="45"/>
      <c r="L94" s="45"/>
      <c r="M94" s="45"/>
      <c r="N94" s="39"/>
      <c r="O94" s="39"/>
      <c r="P94" s="39"/>
      <c r="Q94" s="39"/>
      <c r="R94" s="39"/>
      <c r="S94" s="39"/>
      <c r="T94" s="39"/>
      <c r="U94" s="39"/>
      <c r="V94" s="46"/>
      <c r="W94" s="23">
        <v>0</v>
      </c>
      <c r="X94" s="24">
        <v>0</v>
      </c>
      <c r="Y94" s="24">
        <v>0</v>
      </c>
      <c r="Z94" s="45"/>
      <c r="AA94" s="39"/>
      <c r="AB94" s="39"/>
      <c r="AC94" s="39"/>
      <c r="AD94" s="39"/>
      <c r="AE94" s="39"/>
      <c r="AF94" s="39"/>
      <c r="AG94" s="39"/>
      <c r="AH94" s="39"/>
      <c r="AI94" s="39"/>
      <c r="AJ94" s="45"/>
      <c r="AK94" s="22">
        <v>0</v>
      </c>
      <c r="AL94" s="45"/>
      <c r="AM94" s="45"/>
      <c r="AN94" s="39"/>
      <c r="AO94" s="45"/>
      <c r="AP94" s="45"/>
      <c r="AQ94" s="45"/>
      <c r="AR94" s="45"/>
      <c r="AS94" s="45"/>
      <c r="AT94" s="39"/>
      <c r="AU94" s="45"/>
      <c r="AV94" s="22">
        <v>0</v>
      </c>
      <c r="AW94" s="22">
        <v>0</v>
      </c>
      <c r="AX94" s="24">
        <v>0</v>
      </c>
      <c r="AY94" s="24">
        <v>0</v>
      </c>
      <c r="AZ94" s="24">
        <v>0</v>
      </c>
      <c r="BA94" s="24">
        <v>0</v>
      </c>
      <c r="BB94" s="24">
        <v>0</v>
      </c>
      <c r="BC94" s="24">
        <v>0</v>
      </c>
      <c r="BD94" s="24">
        <v>0</v>
      </c>
      <c r="BE94" s="24">
        <v>0</v>
      </c>
      <c r="BF94" s="24">
        <v>0</v>
      </c>
      <c r="BG94" s="8">
        <f t="shared" si="8"/>
        <v>0</v>
      </c>
    </row>
    <row r="95" spans="1:59" ht="12.75">
      <c r="A95" s="190"/>
      <c r="B95" s="137"/>
      <c r="C95" s="137"/>
      <c r="D95" s="7" t="s">
        <v>17</v>
      </c>
      <c r="E95" s="8">
        <f>E97</f>
        <v>76</v>
      </c>
      <c r="F95" s="8">
        <f>F97</f>
        <v>0</v>
      </c>
      <c r="G95" s="45"/>
      <c r="H95" s="45"/>
      <c r="I95" s="45"/>
      <c r="J95" s="45"/>
      <c r="K95" s="45"/>
      <c r="L95" s="45"/>
      <c r="M95" s="45"/>
      <c r="N95" s="39"/>
      <c r="O95" s="39"/>
      <c r="P95" s="39"/>
      <c r="Q95" s="39"/>
      <c r="R95" s="39"/>
      <c r="S95" s="39"/>
      <c r="T95" s="39"/>
      <c r="U95" s="39"/>
      <c r="V95" s="46"/>
      <c r="W95" s="23">
        <v>0</v>
      </c>
      <c r="X95" s="24">
        <v>0</v>
      </c>
      <c r="Y95" s="24">
        <v>0</v>
      </c>
      <c r="Z95" s="45"/>
      <c r="AA95" s="39"/>
      <c r="AB95" s="39"/>
      <c r="AC95" s="39"/>
      <c r="AD95" s="39"/>
      <c r="AE95" s="39"/>
      <c r="AF95" s="39"/>
      <c r="AG95" s="39"/>
      <c r="AH95" s="39"/>
      <c r="AI95" s="39"/>
      <c r="AJ95" s="45"/>
      <c r="AK95" s="22">
        <v>0</v>
      </c>
      <c r="AL95" s="45"/>
      <c r="AM95" s="45"/>
      <c r="AN95" s="39"/>
      <c r="AO95" s="45"/>
      <c r="AP95" s="45"/>
      <c r="AQ95" s="45"/>
      <c r="AR95" s="45"/>
      <c r="AS95" s="45"/>
      <c r="AT95" s="39"/>
      <c r="AU95" s="45"/>
      <c r="AV95" s="22">
        <v>0</v>
      </c>
      <c r="AW95" s="22">
        <v>0</v>
      </c>
      <c r="AX95" s="24">
        <v>0</v>
      </c>
      <c r="AY95" s="24">
        <v>0</v>
      </c>
      <c r="AZ95" s="24">
        <v>0</v>
      </c>
      <c r="BA95" s="24">
        <v>0</v>
      </c>
      <c r="BB95" s="24">
        <v>0</v>
      </c>
      <c r="BC95" s="24">
        <v>0</v>
      </c>
      <c r="BD95" s="24">
        <v>0</v>
      </c>
      <c r="BE95" s="24">
        <v>0</v>
      </c>
      <c r="BF95" s="24">
        <v>0</v>
      </c>
      <c r="BG95" s="8">
        <f t="shared" si="8"/>
        <v>0</v>
      </c>
    </row>
    <row r="96" spans="1:59" ht="12.75">
      <c r="A96" s="190"/>
      <c r="B96" s="179" t="s">
        <v>37</v>
      </c>
      <c r="C96" s="146" t="s">
        <v>84</v>
      </c>
      <c r="D96" s="11" t="s">
        <v>16</v>
      </c>
      <c r="E96" s="19">
        <v>152</v>
      </c>
      <c r="F96" s="8">
        <f t="shared" si="7"/>
        <v>0</v>
      </c>
      <c r="G96" s="5">
        <v>8</v>
      </c>
      <c r="H96" s="5">
        <v>8</v>
      </c>
      <c r="I96" s="5">
        <v>8</v>
      </c>
      <c r="J96" s="5">
        <v>8</v>
      </c>
      <c r="K96" s="45"/>
      <c r="L96" s="45"/>
      <c r="M96" s="45"/>
      <c r="N96" s="45"/>
      <c r="O96" s="5">
        <v>10</v>
      </c>
      <c r="P96" s="5">
        <v>10</v>
      </c>
      <c r="Q96" s="5">
        <v>12</v>
      </c>
      <c r="R96" s="5">
        <v>12</v>
      </c>
      <c r="S96" s="5">
        <v>12</v>
      </c>
      <c r="T96" s="5">
        <v>24</v>
      </c>
      <c r="U96" s="39"/>
      <c r="V96" s="46"/>
      <c r="W96" s="23">
        <v>0</v>
      </c>
      <c r="X96" s="24">
        <v>0</v>
      </c>
      <c r="Y96" s="24">
        <v>0</v>
      </c>
      <c r="Z96" s="45"/>
      <c r="AA96" s="39"/>
      <c r="AB96" s="39"/>
      <c r="AC96" s="39"/>
      <c r="AD96" s="39"/>
      <c r="AE96" s="39"/>
      <c r="AF96" s="39"/>
      <c r="AG96" s="39"/>
      <c r="AH96" s="23">
        <v>12</v>
      </c>
      <c r="AI96" s="6">
        <v>12</v>
      </c>
      <c r="AJ96" s="5">
        <v>16</v>
      </c>
      <c r="AK96" s="22">
        <v>0</v>
      </c>
      <c r="AL96" s="45"/>
      <c r="AM96" s="45"/>
      <c r="AN96" s="39"/>
      <c r="AO96" s="45"/>
      <c r="AP96" s="45"/>
      <c r="AQ96" s="45"/>
      <c r="AR96" s="45"/>
      <c r="AS96" s="45"/>
      <c r="AT96" s="39"/>
      <c r="AU96" s="45"/>
      <c r="AV96" s="22">
        <v>0</v>
      </c>
      <c r="AW96" s="22">
        <v>0</v>
      </c>
      <c r="AX96" s="24">
        <v>0</v>
      </c>
      <c r="AY96" s="24">
        <v>0</v>
      </c>
      <c r="AZ96" s="24">
        <v>0</v>
      </c>
      <c r="BA96" s="24">
        <v>0</v>
      </c>
      <c r="BB96" s="24">
        <v>0</v>
      </c>
      <c r="BC96" s="24">
        <v>0</v>
      </c>
      <c r="BD96" s="24">
        <v>0</v>
      </c>
      <c r="BE96" s="24">
        <v>0</v>
      </c>
      <c r="BF96" s="24">
        <v>0</v>
      </c>
      <c r="BG96" s="8">
        <f t="shared" si="8"/>
        <v>152</v>
      </c>
    </row>
    <row r="97" spans="1:59" ht="27" customHeight="1">
      <c r="A97" s="190"/>
      <c r="B97" s="180"/>
      <c r="C97" s="147"/>
      <c r="D97" s="11" t="s">
        <v>17</v>
      </c>
      <c r="E97" s="8">
        <f>E96/2</f>
        <v>76</v>
      </c>
      <c r="F97" s="8">
        <f>E97-BG97</f>
        <v>0</v>
      </c>
      <c r="G97" s="5">
        <v>4</v>
      </c>
      <c r="H97" s="5">
        <v>4</v>
      </c>
      <c r="I97" s="5">
        <v>4</v>
      </c>
      <c r="J97" s="5">
        <v>4</v>
      </c>
      <c r="K97" s="45"/>
      <c r="L97" s="45"/>
      <c r="M97" s="45"/>
      <c r="N97" s="39"/>
      <c r="O97" s="6">
        <v>5</v>
      </c>
      <c r="P97" s="6">
        <v>5</v>
      </c>
      <c r="Q97" s="6">
        <v>6</v>
      </c>
      <c r="R97" s="6">
        <v>6</v>
      </c>
      <c r="S97" s="6">
        <v>6</v>
      </c>
      <c r="T97" s="6">
        <v>12</v>
      </c>
      <c r="U97" s="39"/>
      <c r="V97" s="46"/>
      <c r="W97" s="23">
        <v>0</v>
      </c>
      <c r="X97" s="24">
        <v>0</v>
      </c>
      <c r="Y97" s="24">
        <v>0</v>
      </c>
      <c r="Z97" s="45"/>
      <c r="AA97" s="39"/>
      <c r="AB97" s="39"/>
      <c r="AC97" s="39"/>
      <c r="AD97" s="39"/>
      <c r="AE97" s="39"/>
      <c r="AF97" s="39"/>
      <c r="AG97" s="39"/>
      <c r="AH97" s="23">
        <v>6</v>
      </c>
      <c r="AI97" s="6">
        <v>6</v>
      </c>
      <c r="AJ97" s="5">
        <v>8</v>
      </c>
      <c r="AK97" s="22">
        <v>0</v>
      </c>
      <c r="AL97" s="45"/>
      <c r="AM97" s="45"/>
      <c r="AN97" s="39"/>
      <c r="AO97" s="45"/>
      <c r="AP97" s="45"/>
      <c r="AQ97" s="45"/>
      <c r="AR97" s="45"/>
      <c r="AS97" s="45"/>
      <c r="AT97" s="39"/>
      <c r="AU97" s="45"/>
      <c r="AV97" s="22">
        <v>0</v>
      </c>
      <c r="AW97" s="22">
        <v>0</v>
      </c>
      <c r="AX97" s="24">
        <v>0</v>
      </c>
      <c r="AY97" s="24">
        <v>0</v>
      </c>
      <c r="AZ97" s="24">
        <v>0</v>
      </c>
      <c r="BA97" s="24">
        <v>0</v>
      </c>
      <c r="BB97" s="24">
        <v>0</v>
      </c>
      <c r="BC97" s="24">
        <v>0</v>
      </c>
      <c r="BD97" s="24">
        <v>0</v>
      </c>
      <c r="BE97" s="24">
        <v>0</v>
      </c>
      <c r="BF97" s="24">
        <v>0</v>
      </c>
      <c r="BG97" s="8">
        <f aca="true" t="shared" si="9" ref="BG97:BG128">SUM(G97:BF97)</f>
        <v>76</v>
      </c>
    </row>
    <row r="98" spans="1:59" ht="12.75" hidden="1">
      <c r="A98" s="190"/>
      <c r="B98" s="93"/>
      <c r="C98" s="93" t="s">
        <v>90</v>
      </c>
      <c r="D98" s="93" t="s">
        <v>16</v>
      </c>
      <c r="E98" s="154"/>
      <c r="F98" s="91">
        <f>E98-BG98</f>
        <v>0</v>
      </c>
      <c r="G98" s="5"/>
      <c r="H98" s="5"/>
      <c r="I98" s="5"/>
      <c r="J98" s="5"/>
      <c r="K98" s="45"/>
      <c r="L98" s="45"/>
      <c r="M98" s="45"/>
      <c r="N98" s="39"/>
      <c r="O98" s="6"/>
      <c r="P98" s="6"/>
      <c r="Q98" s="6"/>
      <c r="R98" s="6"/>
      <c r="S98" s="6"/>
      <c r="T98" s="6"/>
      <c r="U98" s="39"/>
      <c r="V98" s="46"/>
      <c r="W98" s="23">
        <v>0</v>
      </c>
      <c r="X98" s="24">
        <v>0</v>
      </c>
      <c r="Y98" s="24">
        <v>0</v>
      </c>
      <c r="Z98" s="45"/>
      <c r="AA98" s="39"/>
      <c r="AB98" s="39"/>
      <c r="AC98" s="39"/>
      <c r="AD98" s="39"/>
      <c r="AE98" s="39"/>
      <c r="AF98" s="39"/>
      <c r="AG98" s="39"/>
      <c r="AH98" s="23"/>
      <c r="AI98" s="6"/>
      <c r="AJ98" s="5"/>
      <c r="AK98" s="22">
        <v>0</v>
      </c>
      <c r="AL98" s="45"/>
      <c r="AM98" s="45"/>
      <c r="AN98" s="39"/>
      <c r="AO98" s="45"/>
      <c r="AP98" s="45"/>
      <c r="AQ98" s="45"/>
      <c r="AR98" s="45"/>
      <c r="AS98" s="45"/>
      <c r="AT98" s="39"/>
      <c r="AU98" s="45"/>
      <c r="AV98" s="22">
        <v>0</v>
      </c>
      <c r="AW98" s="22">
        <v>0</v>
      </c>
      <c r="AX98" s="24">
        <v>0</v>
      </c>
      <c r="AY98" s="24">
        <v>0</v>
      </c>
      <c r="AZ98" s="24">
        <v>0</v>
      </c>
      <c r="BA98" s="24">
        <v>0</v>
      </c>
      <c r="BB98" s="24">
        <v>0</v>
      </c>
      <c r="BC98" s="24">
        <v>0</v>
      </c>
      <c r="BD98" s="24">
        <v>0</v>
      </c>
      <c r="BE98" s="24">
        <v>0</v>
      </c>
      <c r="BF98" s="24">
        <v>0</v>
      </c>
      <c r="BG98" s="8">
        <f t="shared" si="9"/>
        <v>0</v>
      </c>
    </row>
    <row r="99" spans="1:59" ht="12.75" hidden="1">
      <c r="A99" s="190"/>
      <c r="B99" s="94"/>
      <c r="C99" s="94"/>
      <c r="D99" s="94"/>
      <c r="E99" s="155"/>
      <c r="F99" s="92"/>
      <c r="G99" s="5"/>
      <c r="H99" s="5"/>
      <c r="I99" s="5"/>
      <c r="J99" s="5"/>
      <c r="K99" s="45"/>
      <c r="L99" s="45"/>
      <c r="M99" s="45"/>
      <c r="N99" s="39"/>
      <c r="O99" s="6"/>
      <c r="P99" s="6"/>
      <c r="Q99" s="6"/>
      <c r="R99" s="6"/>
      <c r="S99" s="6"/>
      <c r="T99" s="6"/>
      <c r="U99" s="39"/>
      <c r="V99" s="46"/>
      <c r="W99" s="23">
        <v>0</v>
      </c>
      <c r="X99" s="24">
        <v>0</v>
      </c>
      <c r="Y99" s="24">
        <v>0</v>
      </c>
      <c r="Z99" s="45"/>
      <c r="AA99" s="39"/>
      <c r="AB99" s="39"/>
      <c r="AC99" s="39"/>
      <c r="AD99" s="39"/>
      <c r="AE99" s="39"/>
      <c r="AF99" s="39"/>
      <c r="AG99" s="39"/>
      <c r="AH99" s="23"/>
      <c r="AI99" s="6"/>
      <c r="AJ99" s="5"/>
      <c r="AK99" s="22">
        <v>0</v>
      </c>
      <c r="AL99" s="45"/>
      <c r="AM99" s="45"/>
      <c r="AN99" s="39"/>
      <c r="AO99" s="45"/>
      <c r="AP99" s="45"/>
      <c r="AQ99" s="45"/>
      <c r="AR99" s="45"/>
      <c r="AS99" s="45"/>
      <c r="AT99" s="39"/>
      <c r="AU99" s="45"/>
      <c r="AV99" s="22">
        <v>0</v>
      </c>
      <c r="AW99" s="22">
        <v>0</v>
      </c>
      <c r="AX99" s="24">
        <v>0</v>
      </c>
      <c r="AY99" s="24">
        <v>0</v>
      </c>
      <c r="AZ99" s="24">
        <v>0</v>
      </c>
      <c r="BA99" s="24">
        <v>0</v>
      </c>
      <c r="BB99" s="24">
        <v>0</v>
      </c>
      <c r="BC99" s="24">
        <v>0</v>
      </c>
      <c r="BD99" s="24">
        <v>0</v>
      </c>
      <c r="BE99" s="24">
        <v>0</v>
      </c>
      <c r="BF99" s="24">
        <v>0</v>
      </c>
      <c r="BG99" s="8">
        <f t="shared" si="9"/>
        <v>0</v>
      </c>
    </row>
    <row r="100" spans="1:59" ht="26.25" hidden="1">
      <c r="A100" s="190"/>
      <c r="B100" s="28"/>
      <c r="C100" s="28" t="s">
        <v>91</v>
      </c>
      <c r="D100" s="6" t="s">
        <v>16</v>
      </c>
      <c r="E100" s="44"/>
      <c r="F100" s="8">
        <f aca="true" t="shared" si="10" ref="F100:F129">E100-BG100</f>
        <v>0</v>
      </c>
      <c r="G100" s="5"/>
      <c r="H100" s="5"/>
      <c r="I100" s="5"/>
      <c r="J100" s="5"/>
      <c r="K100" s="45"/>
      <c r="L100" s="45"/>
      <c r="M100" s="45"/>
      <c r="N100" s="39"/>
      <c r="O100" s="6"/>
      <c r="P100" s="6"/>
      <c r="Q100" s="6"/>
      <c r="R100" s="6"/>
      <c r="S100" s="6"/>
      <c r="T100" s="6"/>
      <c r="U100" s="39"/>
      <c r="V100" s="46"/>
      <c r="W100" s="23">
        <v>0</v>
      </c>
      <c r="X100" s="24">
        <v>0</v>
      </c>
      <c r="Y100" s="24">
        <v>0</v>
      </c>
      <c r="Z100" s="45"/>
      <c r="AA100" s="39"/>
      <c r="AB100" s="39"/>
      <c r="AC100" s="39"/>
      <c r="AD100" s="39"/>
      <c r="AE100" s="39"/>
      <c r="AF100" s="39"/>
      <c r="AG100" s="39"/>
      <c r="AH100" s="23"/>
      <c r="AI100" s="6"/>
      <c r="AJ100" s="5"/>
      <c r="AK100" s="22">
        <v>0</v>
      </c>
      <c r="AL100" s="45"/>
      <c r="AM100" s="45"/>
      <c r="AN100" s="39"/>
      <c r="AO100" s="45"/>
      <c r="AP100" s="45"/>
      <c r="AQ100" s="45"/>
      <c r="AR100" s="45"/>
      <c r="AS100" s="45"/>
      <c r="AT100" s="39"/>
      <c r="AU100" s="45"/>
      <c r="AV100" s="22">
        <v>0</v>
      </c>
      <c r="AW100" s="22">
        <v>0</v>
      </c>
      <c r="AX100" s="24">
        <v>0</v>
      </c>
      <c r="AY100" s="24">
        <v>0</v>
      </c>
      <c r="AZ100" s="24">
        <v>0</v>
      </c>
      <c r="BA100" s="24">
        <v>0</v>
      </c>
      <c r="BB100" s="24">
        <v>0</v>
      </c>
      <c r="BC100" s="24">
        <v>0</v>
      </c>
      <c r="BD100" s="24">
        <v>0</v>
      </c>
      <c r="BE100" s="24">
        <v>0</v>
      </c>
      <c r="BF100" s="24">
        <v>0</v>
      </c>
      <c r="BG100" s="8">
        <f t="shared" si="9"/>
        <v>0</v>
      </c>
    </row>
    <row r="101" spans="1:59" ht="26.25" hidden="1">
      <c r="A101" s="190"/>
      <c r="B101" s="28"/>
      <c r="C101" s="28" t="s">
        <v>92</v>
      </c>
      <c r="D101" s="6" t="s">
        <v>16</v>
      </c>
      <c r="E101" s="44"/>
      <c r="F101" s="8">
        <f t="shared" si="10"/>
        <v>0</v>
      </c>
      <c r="G101" s="5"/>
      <c r="H101" s="5"/>
      <c r="I101" s="5"/>
      <c r="J101" s="5"/>
      <c r="K101" s="45"/>
      <c r="L101" s="45"/>
      <c r="M101" s="45"/>
      <c r="N101" s="39"/>
      <c r="O101" s="6"/>
      <c r="P101" s="6"/>
      <c r="Q101" s="6"/>
      <c r="R101" s="6"/>
      <c r="S101" s="6"/>
      <c r="T101" s="6"/>
      <c r="U101" s="39"/>
      <c r="V101" s="46"/>
      <c r="W101" s="23">
        <v>0</v>
      </c>
      <c r="X101" s="24">
        <v>0</v>
      </c>
      <c r="Y101" s="24">
        <v>0</v>
      </c>
      <c r="Z101" s="45"/>
      <c r="AA101" s="39"/>
      <c r="AB101" s="39"/>
      <c r="AC101" s="39"/>
      <c r="AD101" s="39"/>
      <c r="AE101" s="39"/>
      <c r="AF101" s="39"/>
      <c r="AG101" s="39"/>
      <c r="AH101" s="23"/>
      <c r="AI101" s="6"/>
      <c r="AJ101" s="5"/>
      <c r="AK101" s="22">
        <v>0</v>
      </c>
      <c r="AL101" s="45"/>
      <c r="AM101" s="45"/>
      <c r="AN101" s="39"/>
      <c r="AO101" s="45"/>
      <c r="AP101" s="45"/>
      <c r="AQ101" s="45"/>
      <c r="AR101" s="45"/>
      <c r="AS101" s="45"/>
      <c r="AT101" s="39"/>
      <c r="AU101" s="45"/>
      <c r="AV101" s="22">
        <v>0</v>
      </c>
      <c r="AW101" s="22">
        <v>0</v>
      </c>
      <c r="AX101" s="24">
        <v>0</v>
      </c>
      <c r="AY101" s="24">
        <v>0</v>
      </c>
      <c r="AZ101" s="24">
        <v>0</v>
      </c>
      <c r="BA101" s="24">
        <v>0</v>
      </c>
      <c r="BB101" s="24">
        <v>0</v>
      </c>
      <c r="BC101" s="24">
        <v>0</v>
      </c>
      <c r="BD101" s="24">
        <v>0</v>
      </c>
      <c r="BE101" s="24">
        <v>0</v>
      </c>
      <c r="BF101" s="24">
        <v>0</v>
      </c>
      <c r="BG101" s="8">
        <f t="shared" si="9"/>
        <v>0</v>
      </c>
    </row>
    <row r="102" spans="1:59" ht="26.25" hidden="1">
      <c r="A102" s="190"/>
      <c r="B102" s="28"/>
      <c r="C102" s="28" t="s">
        <v>93</v>
      </c>
      <c r="D102" s="6" t="s">
        <v>16</v>
      </c>
      <c r="E102" s="44"/>
      <c r="F102" s="8">
        <f t="shared" si="10"/>
        <v>0</v>
      </c>
      <c r="G102" s="5"/>
      <c r="H102" s="5"/>
      <c r="I102" s="5"/>
      <c r="J102" s="5"/>
      <c r="K102" s="45"/>
      <c r="L102" s="45"/>
      <c r="M102" s="45"/>
      <c r="N102" s="39"/>
      <c r="O102" s="6"/>
      <c r="P102" s="6"/>
      <c r="Q102" s="6"/>
      <c r="R102" s="6"/>
      <c r="S102" s="6"/>
      <c r="T102" s="6"/>
      <c r="U102" s="39"/>
      <c r="V102" s="46"/>
      <c r="W102" s="23">
        <v>0</v>
      </c>
      <c r="X102" s="24">
        <v>0</v>
      </c>
      <c r="Y102" s="24">
        <v>0</v>
      </c>
      <c r="Z102" s="45"/>
      <c r="AA102" s="39"/>
      <c r="AB102" s="39"/>
      <c r="AC102" s="39"/>
      <c r="AD102" s="39"/>
      <c r="AE102" s="39"/>
      <c r="AF102" s="39"/>
      <c r="AG102" s="39"/>
      <c r="AH102" s="23"/>
      <c r="AI102" s="6"/>
      <c r="AJ102" s="5"/>
      <c r="AK102" s="22">
        <v>0</v>
      </c>
      <c r="AL102" s="45"/>
      <c r="AM102" s="45"/>
      <c r="AN102" s="39"/>
      <c r="AO102" s="45"/>
      <c r="AP102" s="45"/>
      <c r="AQ102" s="45"/>
      <c r="AR102" s="45"/>
      <c r="AS102" s="45"/>
      <c r="AT102" s="39"/>
      <c r="AU102" s="45"/>
      <c r="AV102" s="22">
        <v>0</v>
      </c>
      <c r="AW102" s="22">
        <v>0</v>
      </c>
      <c r="AX102" s="24">
        <v>0</v>
      </c>
      <c r="AY102" s="24">
        <v>0</v>
      </c>
      <c r="AZ102" s="24">
        <v>0</v>
      </c>
      <c r="BA102" s="24">
        <v>0</v>
      </c>
      <c r="BB102" s="24">
        <v>0</v>
      </c>
      <c r="BC102" s="24">
        <v>0</v>
      </c>
      <c r="BD102" s="24">
        <v>0</v>
      </c>
      <c r="BE102" s="24">
        <v>0</v>
      </c>
      <c r="BF102" s="24">
        <v>0</v>
      </c>
      <c r="BG102" s="8">
        <f t="shared" si="9"/>
        <v>0</v>
      </c>
    </row>
    <row r="103" spans="1:59" ht="24" customHeight="1" hidden="1">
      <c r="A103" s="190"/>
      <c r="B103" s="28"/>
      <c r="C103" s="28" t="s">
        <v>94</v>
      </c>
      <c r="D103" s="6" t="s">
        <v>16</v>
      </c>
      <c r="E103" s="44"/>
      <c r="F103" s="8">
        <f t="shared" si="10"/>
        <v>0</v>
      </c>
      <c r="G103" s="5"/>
      <c r="H103" s="5"/>
      <c r="I103" s="5"/>
      <c r="J103" s="5"/>
      <c r="K103" s="45"/>
      <c r="L103" s="45"/>
      <c r="M103" s="45"/>
      <c r="N103" s="39"/>
      <c r="O103" s="6"/>
      <c r="P103" s="6"/>
      <c r="Q103" s="6"/>
      <c r="R103" s="6"/>
      <c r="S103" s="6"/>
      <c r="T103" s="6"/>
      <c r="U103" s="39"/>
      <c r="V103" s="46"/>
      <c r="W103" s="23">
        <v>0</v>
      </c>
      <c r="X103" s="24">
        <v>0</v>
      </c>
      <c r="Y103" s="24">
        <v>0</v>
      </c>
      <c r="Z103" s="45"/>
      <c r="AA103" s="39"/>
      <c r="AB103" s="39"/>
      <c r="AC103" s="39"/>
      <c r="AD103" s="39"/>
      <c r="AE103" s="39"/>
      <c r="AF103" s="39"/>
      <c r="AG103" s="39"/>
      <c r="AH103" s="23"/>
      <c r="AI103" s="6"/>
      <c r="AJ103" s="5"/>
      <c r="AK103" s="22">
        <v>0</v>
      </c>
      <c r="AL103" s="45"/>
      <c r="AM103" s="45"/>
      <c r="AN103" s="39"/>
      <c r="AO103" s="45"/>
      <c r="AP103" s="45"/>
      <c r="AQ103" s="45"/>
      <c r="AR103" s="45"/>
      <c r="AS103" s="45"/>
      <c r="AT103" s="39"/>
      <c r="AU103" s="45"/>
      <c r="AV103" s="22">
        <v>0</v>
      </c>
      <c r="AW103" s="22">
        <v>0</v>
      </c>
      <c r="AX103" s="24">
        <v>0</v>
      </c>
      <c r="AY103" s="24">
        <v>0</v>
      </c>
      <c r="AZ103" s="24">
        <v>0</v>
      </c>
      <c r="BA103" s="24">
        <v>0</v>
      </c>
      <c r="BB103" s="24">
        <v>0</v>
      </c>
      <c r="BC103" s="24">
        <v>0</v>
      </c>
      <c r="BD103" s="24">
        <v>0</v>
      </c>
      <c r="BE103" s="24">
        <v>0</v>
      </c>
      <c r="BF103" s="24">
        <v>0</v>
      </c>
      <c r="BG103" s="8">
        <f t="shared" si="9"/>
        <v>0</v>
      </c>
    </row>
    <row r="104" spans="1:59" ht="39" hidden="1">
      <c r="A104" s="190"/>
      <c r="B104" s="28"/>
      <c r="C104" s="28" t="s">
        <v>95</v>
      </c>
      <c r="D104" s="6" t="s">
        <v>16</v>
      </c>
      <c r="E104" s="44"/>
      <c r="F104" s="8">
        <f t="shared" si="10"/>
        <v>0</v>
      </c>
      <c r="G104" s="5"/>
      <c r="H104" s="5"/>
      <c r="I104" s="5"/>
      <c r="J104" s="5"/>
      <c r="K104" s="45"/>
      <c r="L104" s="45"/>
      <c r="M104" s="45"/>
      <c r="N104" s="39"/>
      <c r="O104" s="6"/>
      <c r="P104" s="6"/>
      <c r="Q104" s="6"/>
      <c r="R104" s="6"/>
      <c r="S104" s="6"/>
      <c r="T104" s="6"/>
      <c r="U104" s="39"/>
      <c r="V104" s="46"/>
      <c r="W104" s="23">
        <v>0</v>
      </c>
      <c r="X104" s="24">
        <v>0</v>
      </c>
      <c r="Y104" s="24">
        <v>0</v>
      </c>
      <c r="Z104" s="45"/>
      <c r="AA104" s="39"/>
      <c r="AB104" s="39"/>
      <c r="AC104" s="39"/>
      <c r="AD104" s="39"/>
      <c r="AE104" s="39"/>
      <c r="AF104" s="39"/>
      <c r="AG104" s="39"/>
      <c r="AH104" s="23"/>
      <c r="AI104" s="6"/>
      <c r="AJ104" s="5"/>
      <c r="AK104" s="22">
        <v>0</v>
      </c>
      <c r="AL104" s="45"/>
      <c r="AM104" s="45"/>
      <c r="AN104" s="39"/>
      <c r="AO104" s="45"/>
      <c r="AP104" s="45"/>
      <c r="AQ104" s="45"/>
      <c r="AR104" s="45"/>
      <c r="AS104" s="45"/>
      <c r="AT104" s="39"/>
      <c r="AU104" s="45"/>
      <c r="AV104" s="22">
        <v>0</v>
      </c>
      <c r="AW104" s="22">
        <v>0</v>
      </c>
      <c r="AX104" s="24">
        <v>0</v>
      </c>
      <c r="AY104" s="24">
        <v>0</v>
      </c>
      <c r="AZ104" s="24">
        <v>0</v>
      </c>
      <c r="BA104" s="24">
        <v>0</v>
      </c>
      <c r="BB104" s="24">
        <v>0</v>
      </c>
      <c r="BC104" s="24">
        <v>0</v>
      </c>
      <c r="BD104" s="24">
        <v>0</v>
      </c>
      <c r="BE104" s="24">
        <v>0</v>
      </c>
      <c r="BF104" s="24">
        <v>0</v>
      </c>
      <c r="BG104" s="8">
        <f t="shared" si="9"/>
        <v>0</v>
      </c>
    </row>
    <row r="105" spans="1:59" ht="26.25" hidden="1">
      <c r="A105" s="190"/>
      <c r="B105" s="28"/>
      <c r="C105" s="28" t="s">
        <v>96</v>
      </c>
      <c r="D105" s="6" t="s">
        <v>16</v>
      </c>
      <c r="E105" s="44"/>
      <c r="F105" s="8">
        <f t="shared" si="10"/>
        <v>0</v>
      </c>
      <c r="G105" s="5"/>
      <c r="H105" s="5"/>
      <c r="I105" s="5"/>
      <c r="J105" s="5"/>
      <c r="K105" s="45"/>
      <c r="L105" s="45"/>
      <c r="M105" s="45"/>
      <c r="N105" s="39"/>
      <c r="O105" s="6"/>
      <c r="P105" s="6"/>
      <c r="Q105" s="6"/>
      <c r="R105" s="6"/>
      <c r="S105" s="6"/>
      <c r="T105" s="6"/>
      <c r="U105" s="39"/>
      <c r="V105" s="46"/>
      <c r="W105" s="23">
        <v>0</v>
      </c>
      <c r="X105" s="24">
        <v>0</v>
      </c>
      <c r="Y105" s="24">
        <v>0</v>
      </c>
      <c r="Z105" s="45"/>
      <c r="AA105" s="39"/>
      <c r="AB105" s="39"/>
      <c r="AC105" s="39"/>
      <c r="AD105" s="39"/>
      <c r="AE105" s="39"/>
      <c r="AF105" s="39"/>
      <c r="AG105" s="39"/>
      <c r="AH105" s="23"/>
      <c r="AI105" s="6"/>
      <c r="AJ105" s="5"/>
      <c r="AK105" s="22">
        <v>0</v>
      </c>
      <c r="AL105" s="45"/>
      <c r="AM105" s="45"/>
      <c r="AN105" s="39"/>
      <c r="AO105" s="45"/>
      <c r="AP105" s="45"/>
      <c r="AQ105" s="45"/>
      <c r="AR105" s="45"/>
      <c r="AS105" s="45"/>
      <c r="AT105" s="39"/>
      <c r="AU105" s="45"/>
      <c r="AV105" s="22">
        <v>0</v>
      </c>
      <c r="AW105" s="22">
        <v>0</v>
      </c>
      <c r="AX105" s="24">
        <v>0</v>
      </c>
      <c r="AY105" s="24">
        <v>0</v>
      </c>
      <c r="AZ105" s="24">
        <v>0</v>
      </c>
      <c r="BA105" s="24">
        <v>0</v>
      </c>
      <c r="BB105" s="24">
        <v>0</v>
      </c>
      <c r="BC105" s="24">
        <v>0</v>
      </c>
      <c r="BD105" s="24">
        <v>0</v>
      </c>
      <c r="BE105" s="24">
        <v>0</v>
      </c>
      <c r="BF105" s="24">
        <v>0</v>
      </c>
      <c r="BG105" s="8">
        <f t="shared" si="9"/>
        <v>0</v>
      </c>
    </row>
    <row r="106" spans="1:59" ht="26.25" hidden="1">
      <c r="A106" s="190"/>
      <c r="B106" s="28"/>
      <c r="C106" s="28" t="s">
        <v>97</v>
      </c>
      <c r="D106" s="6" t="s">
        <v>16</v>
      </c>
      <c r="E106" s="44"/>
      <c r="F106" s="8">
        <f t="shared" si="10"/>
        <v>0</v>
      </c>
      <c r="G106" s="5"/>
      <c r="H106" s="5"/>
      <c r="I106" s="5"/>
      <c r="J106" s="5"/>
      <c r="K106" s="45"/>
      <c r="L106" s="45"/>
      <c r="M106" s="45"/>
      <c r="N106" s="39"/>
      <c r="O106" s="6"/>
      <c r="P106" s="6"/>
      <c r="Q106" s="6"/>
      <c r="R106" s="6"/>
      <c r="S106" s="6"/>
      <c r="T106" s="6"/>
      <c r="U106" s="39"/>
      <c r="V106" s="46"/>
      <c r="W106" s="23">
        <v>0</v>
      </c>
      <c r="X106" s="24">
        <v>0</v>
      </c>
      <c r="Y106" s="24">
        <v>0</v>
      </c>
      <c r="Z106" s="45"/>
      <c r="AA106" s="39"/>
      <c r="AB106" s="39"/>
      <c r="AC106" s="39"/>
      <c r="AD106" s="39"/>
      <c r="AE106" s="39"/>
      <c r="AF106" s="39"/>
      <c r="AG106" s="39"/>
      <c r="AH106" s="23"/>
      <c r="AI106" s="6"/>
      <c r="AJ106" s="5"/>
      <c r="AK106" s="22">
        <v>0</v>
      </c>
      <c r="AL106" s="45"/>
      <c r="AM106" s="45"/>
      <c r="AN106" s="39"/>
      <c r="AO106" s="45"/>
      <c r="AP106" s="45"/>
      <c r="AQ106" s="45"/>
      <c r="AR106" s="45"/>
      <c r="AS106" s="45"/>
      <c r="AT106" s="39"/>
      <c r="AU106" s="45"/>
      <c r="AV106" s="22">
        <v>0</v>
      </c>
      <c r="AW106" s="22">
        <v>0</v>
      </c>
      <c r="AX106" s="24">
        <v>0</v>
      </c>
      <c r="AY106" s="24">
        <v>0</v>
      </c>
      <c r="AZ106" s="24">
        <v>0</v>
      </c>
      <c r="BA106" s="24">
        <v>0</v>
      </c>
      <c r="BB106" s="24">
        <v>0</v>
      </c>
      <c r="BC106" s="24">
        <v>0</v>
      </c>
      <c r="BD106" s="24">
        <v>0</v>
      </c>
      <c r="BE106" s="24">
        <v>0</v>
      </c>
      <c r="BF106" s="24">
        <v>0</v>
      </c>
      <c r="BG106" s="8">
        <f t="shared" si="9"/>
        <v>0</v>
      </c>
    </row>
    <row r="107" spans="1:59" ht="12.75">
      <c r="A107" s="190"/>
      <c r="B107" s="6" t="s">
        <v>38</v>
      </c>
      <c r="C107" s="6" t="s">
        <v>144</v>
      </c>
      <c r="D107" s="6" t="s">
        <v>16</v>
      </c>
      <c r="E107" s="19">
        <v>36</v>
      </c>
      <c r="F107" s="8">
        <f t="shared" si="10"/>
        <v>0</v>
      </c>
      <c r="G107" s="5"/>
      <c r="H107" s="5"/>
      <c r="I107" s="5"/>
      <c r="J107" s="5"/>
      <c r="K107" s="45"/>
      <c r="L107" s="45"/>
      <c r="M107" s="45"/>
      <c r="N107" s="39"/>
      <c r="O107" s="39"/>
      <c r="P107" s="39"/>
      <c r="Q107" s="39"/>
      <c r="R107" s="39"/>
      <c r="S107" s="39">
        <v>24</v>
      </c>
      <c r="T107" s="39">
        <v>12</v>
      </c>
      <c r="U107" s="39"/>
      <c r="V107" s="46"/>
      <c r="W107" s="23">
        <v>0</v>
      </c>
      <c r="X107" s="24">
        <v>0</v>
      </c>
      <c r="Y107" s="24">
        <v>0</v>
      </c>
      <c r="Z107" s="45"/>
      <c r="AA107" s="39"/>
      <c r="AB107" s="39"/>
      <c r="AC107" s="39"/>
      <c r="AD107" s="39"/>
      <c r="AE107" s="39"/>
      <c r="AF107" s="39"/>
      <c r="AG107" s="39"/>
      <c r="AH107" s="23"/>
      <c r="AI107" s="6"/>
      <c r="AJ107" s="5"/>
      <c r="AK107" s="22">
        <v>0</v>
      </c>
      <c r="AL107" s="45"/>
      <c r="AM107" s="45"/>
      <c r="AN107" s="39"/>
      <c r="AO107" s="45"/>
      <c r="AP107" s="45"/>
      <c r="AQ107" s="45"/>
      <c r="AR107" s="45"/>
      <c r="AS107" s="45"/>
      <c r="AT107" s="39"/>
      <c r="AU107" s="45"/>
      <c r="AV107" s="22">
        <v>0</v>
      </c>
      <c r="AW107" s="22">
        <v>0</v>
      </c>
      <c r="AX107" s="24">
        <v>0</v>
      </c>
      <c r="AY107" s="24">
        <v>0</v>
      </c>
      <c r="AZ107" s="24">
        <v>0</v>
      </c>
      <c r="BA107" s="24">
        <v>0</v>
      </c>
      <c r="BB107" s="24">
        <v>0</v>
      </c>
      <c r="BC107" s="24">
        <v>0</v>
      </c>
      <c r="BD107" s="24">
        <v>0</v>
      </c>
      <c r="BE107" s="24">
        <v>0</v>
      </c>
      <c r="BF107" s="24">
        <v>0</v>
      </c>
      <c r="BG107" s="8">
        <f t="shared" si="9"/>
        <v>36</v>
      </c>
    </row>
    <row r="108" spans="1:59" ht="12.75">
      <c r="A108" s="190"/>
      <c r="B108" s="6" t="s">
        <v>39</v>
      </c>
      <c r="C108" s="6" t="s">
        <v>145</v>
      </c>
      <c r="D108" s="6" t="s">
        <v>16</v>
      </c>
      <c r="E108" s="19">
        <v>36</v>
      </c>
      <c r="F108" s="8">
        <f t="shared" si="10"/>
        <v>0</v>
      </c>
      <c r="G108" s="5"/>
      <c r="H108" s="5"/>
      <c r="I108" s="5"/>
      <c r="J108" s="5"/>
      <c r="K108" s="45"/>
      <c r="L108" s="45"/>
      <c r="M108" s="45"/>
      <c r="N108" s="39"/>
      <c r="O108" s="6"/>
      <c r="P108" s="6"/>
      <c r="Q108" s="6"/>
      <c r="R108" s="6"/>
      <c r="S108" s="6"/>
      <c r="T108" s="6"/>
      <c r="U108" s="39"/>
      <c r="V108" s="46"/>
      <c r="W108" s="23">
        <v>0</v>
      </c>
      <c r="X108" s="24">
        <v>0</v>
      </c>
      <c r="Y108" s="24">
        <v>0</v>
      </c>
      <c r="Z108" s="45"/>
      <c r="AA108" s="39"/>
      <c r="AB108" s="39"/>
      <c r="AC108" s="39"/>
      <c r="AD108" s="39"/>
      <c r="AE108" s="39"/>
      <c r="AF108" s="39"/>
      <c r="AG108" s="39"/>
      <c r="AH108" s="23"/>
      <c r="AI108" s="6"/>
      <c r="AJ108" s="5"/>
      <c r="AK108" s="22">
        <v>0</v>
      </c>
      <c r="AL108" s="45">
        <v>36</v>
      </c>
      <c r="AM108" s="45"/>
      <c r="AN108" s="39"/>
      <c r="AO108" s="45"/>
      <c r="AP108" s="45"/>
      <c r="AQ108" s="45"/>
      <c r="AR108" s="45"/>
      <c r="AS108" s="45"/>
      <c r="AT108" s="39"/>
      <c r="AU108" s="45"/>
      <c r="AV108" s="22">
        <v>0</v>
      </c>
      <c r="AW108" s="22">
        <v>0</v>
      </c>
      <c r="AX108" s="24">
        <v>0</v>
      </c>
      <c r="AY108" s="24">
        <v>0</v>
      </c>
      <c r="AZ108" s="24">
        <v>0</v>
      </c>
      <c r="BA108" s="24">
        <v>0</v>
      </c>
      <c r="BB108" s="24">
        <v>0</v>
      </c>
      <c r="BC108" s="24">
        <v>0</v>
      </c>
      <c r="BD108" s="24">
        <v>0</v>
      </c>
      <c r="BE108" s="24">
        <v>0</v>
      </c>
      <c r="BF108" s="24">
        <v>0</v>
      </c>
      <c r="BG108" s="8">
        <f t="shared" si="9"/>
        <v>36</v>
      </c>
    </row>
    <row r="109" spans="1:59" ht="12.75">
      <c r="A109" s="190"/>
      <c r="B109" s="16" t="s">
        <v>71</v>
      </c>
      <c r="C109" s="136" t="s">
        <v>85</v>
      </c>
      <c r="D109" s="7" t="s">
        <v>16</v>
      </c>
      <c r="E109" s="8">
        <f>E111+E113+E115+E116</f>
        <v>482</v>
      </c>
      <c r="F109" s="8">
        <f>F111+F113+F115+F116</f>
        <v>0</v>
      </c>
      <c r="G109" s="45"/>
      <c r="H109" s="45"/>
      <c r="I109" s="45"/>
      <c r="J109" s="45"/>
      <c r="K109" s="45"/>
      <c r="L109" s="45"/>
      <c r="M109" s="45"/>
      <c r="N109" s="39"/>
      <c r="O109" s="39"/>
      <c r="P109" s="39"/>
      <c r="Q109" s="39"/>
      <c r="R109" s="39"/>
      <c r="S109" s="39"/>
      <c r="T109" s="39"/>
      <c r="U109" s="39"/>
      <c r="V109" s="46"/>
      <c r="W109" s="23">
        <v>0</v>
      </c>
      <c r="X109" s="24">
        <v>0</v>
      </c>
      <c r="Y109" s="24">
        <v>0</v>
      </c>
      <c r="Z109" s="45"/>
      <c r="AA109" s="39"/>
      <c r="AB109" s="39"/>
      <c r="AC109" s="39"/>
      <c r="AD109" s="39"/>
      <c r="AE109" s="39"/>
      <c r="AF109" s="39"/>
      <c r="AG109" s="39"/>
      <c r="AH109" s="39"/>
      <c r="AI109" s="39"/>
      <c r="AJ109" s="45"/>
      <c r="AK109" s="22">
        <v>0</v>
      </c>
      <c r="AL109" s="45"/>
      <c r="AM109" s="45"/>
      <c r="AN109" s="39"/>
      <c r="AO109" s="45"/>
      <c r="AP109" s="45"/>
      <c r="AQ109" s="45"/>
      <c r="AR109" s="45"/>
      <c r="AS109" s="45"/>
      <c r="AT109" s="39"/>
      <c r="AU109" s="45"/>
      <c r="AV109" s="22">
        <v>0</v>
      </c>
      <c r="AW109" s="22">
        <v>0</v>
      </c>
      <c r="AX109" s="24">
        <v>0</v>
      </c>
      <c r="AY109" s="24">
        <v>0</v>
      </c>
      <c r="AZ109" s="24">
        <v>0</v>
      </c>
      <c r="BA109" s="24">
        <v>0</v>
      </c>
      <c r="BB109" s="24">
        <v>0</v>
      </c>
      <c r="BC109" s="24">
        <v>0</v>
      </c>
      <c r="BD109" s="24">
        <v>0</v>
      </c>
      <c r="BE109" s="24">
        <v>0</v>
      </c>
      <c r="BF109" s="24">
        <v>0</v>
      </c>
      <c r="BG109" s="8">
        <f t="shared" si="9"/>
        <v>0</v>
      </c>
    </row>
    <row r="110" spans="1:59" ht="25.5" customHeight="1">
      <c r="A110" s="190"/>
      <c r="B110" s="17"/>
      <c r="C110" s="137"/>
      <c r="D110" s="7" t="s">
        <v>17</v>
      </c>
      <c r="E110" s="8">
        <f>E112+E114</f>
        <v>6</v>
      </c>
      <c r="F110" s="8">
        <f>F112+F114</f>
        <v>0</v>
      </c>
      <c r="G110" s="45"/>
      <c r="H110" s="45"/>
      <c r="I110" s="45"/>
      <c r="J110" s="45"/>
      <c r="K110" s="45"/>
      <c r="L110" s="45"/>
      <c r="M110" s="45"/>
      <c r="N110" s="39"/>
      <c r="O110" s="39"/>
      <c r="P110" s="39"/>
      <c r="Q110" s="39"/>
      <c r="R110" s="39"/>
      <c r="S110" s="39"/>
      <c r="T110" s="39"/>
      <c r="U110" s="39"/>
      <c r="V110" s="46"/>
      <c r="W110" s="23">
        <v>0</v>
      </c>
      <c r="X110" s="24">
        <v>0</v>
      </c>
      <c r="Y110" s="24">
        <v>0</v>
      </c>
      <c r="Z110" s="45"/>
      <c r="AA110" s="39"/>
      <c r="AB110" s="39"/>
      <c r="AC110" s="39"/>
      <c r="AD110" s="39"/>
      <c r="AE110" s="39"/>
      <c r="AF110" s="39"/>
      <c r="AG110" s="39"/>
      <c r="AH110" s="39"/>
      <c r="AI110" s="39"/>
      <c r="AJ110" s="45"/>
      <c r="AK110" s="22">
        <v>0</v>
      </c>
      <c r="AL110" s="45"/>
      <c r="AM110" s="45"/>
      <c r="AN110" s="39"/>
      <c r="AO110" s="45"/>
      <c r="AP110" s="45"/>
      <c r="AQ110" s="45"/>
      <c r="AR110" s="45"/>
      <c r="AS110" s="45"/>
      <c r="AT110" s="39"/>
      <c r="AU110" s="45"/>
      <c r="AV110" s="22">
        <v>0</v>
      </c>
      <c r="AW110" s="22">
        <v>0</v>
      </c>
      <c r="AX110" s="24">
        <v>0</v>
      </c>
      <c r="AY110" s="24">
        <v>0</v>
      </c>
      <c r="AZ110" s="24">
        <v>0</v>
      </c>
      <c r="BA110" s="24">
        <v>0</v>
      </c>
      <c r="BB110" s="24">
        <v>0</v>
      </c>
      <c r="BC110" s="24">
        <v>0</v>
      </c>
      <c r="BD110" s="24">
        <v>0</v>
      </c>
      <c r="BE110" s="24">
        <v>0</v>
      </c>
      <c r="BF110" s="24">
        <v>0</v>
      </c>
      <c r="BG110" s="8">
        <f t="shared" si="9"/>
        <v>0</v>
      </c>
    </row>
    <row r="111" spans="1:59" ht="12.75">
      <c r="A111" s="190"/>
      <c r="B111" s="93" t="s">
        <v>70</v>
      </c>
      <c r="C111" s="93" t="s">
        <v>86</v>
      </c>
      <c r="D111" s="6" t="s">
        <v>16</v>
      </c>
      <c r="E111" s="19">
        <v>7</v>
      </c>
      <c r="F111" s="8">
        <f t="shared" si="10"/>
        <v>0</v>
      </c>
      <c r="G111" s="5">
        <v>7</v>
      </c>
      <c r="H111" s="5"/>
      <c r="I111" s="5"/>
      <c r="J111" s="5"/>
      <c r="K111" s="45"/>
      <c r="L111" s="45"/>
      <c r="M111" s="45"/>
      <c r="N111" s="39"/>
      <c r="O111" s="6"/>
      <c r="P111" s="6"/>
      <c r="Q111" s="6"/>
      <c r="R111" s="6"/>
      <c r="S111" s="6"/>
      <c r="T111" s="6"/>
      <c r="U111" s="39"/>
      <c r="V111" s="46"/>
      <c r="W111" s="23">
        <v>0</v>
      </c>
      <c r="X111" s="24">
        <v>0</v>
      </c>
      <c r="Y111" s="24">
        <v>0</v>
      </c>
      <c r="Z111" s="45"/>
      <c r="AA111" s="39"/>
      <c r="AB111" s="39"/>
      <c r="AC111" s="39"/>
      <c r="AD111" s="39"/>
      <c r="AE111" s="39"/>
      <c r="AF111" s="39"/>
      <c r="AG111" s="39"/>
      <c r="AH111" s="23"/>
      <c r="AI111" s="6"/>
      <c r="AJ111" s="5"/>
      <c r="AK111" s="22">
        <v>0</v>
      </c>
      <c r="AL111" s="45"/>
      <c r="AM111" s="45"/>
      <c r="AN111" s="39"/>
      <c r="AO111" s="45"/>
      <c r="AP111" s="45"/>
      <c r="AQ111" s="45"/>
      <c r="AR111" s="45"/>
      <c r="AS111" s="45"/>
      <c r="AT111" s="39"/>
      <c r="AU111" s="45"/>
      <c r="AV111" s="22">
        <v>0</v>
      </c>
      <c r="AW111" s="22">
        <v>0</v>
      </c>
      <c r="AX111" s="24">
        <v>0</v>
      </c>
      <c r="AY111" s="24">
        <v>0</v>
      </c>
      <c r="AZ111" s="24">
        <v>0</v>
      </c>
      <c r="BA111" s="24">
        <v>0</v>
      </c>
      <c r="BB111" s="24">
        <v>0</v>
      </c>
      <c r="BC111" s="24">
        <v>0</v>
      </c>
      <c r="BD111" s="24">
        <v>0</v>
      </c>
      <c r="BE111" s="24">
        <v>0</v>
      </c>
      <c r="BF111" s="24">
        <v>0</v>
      </c>
      <c r="BG111" s="8">
        <f t="shared" si="9"/>
        <v>7</v>
      </c>
    </row>
    <row r="112" spans="1:59" ht="12.75">
      <c r="A112" s="190"/>
      <c r="B112" s="94"/>
      <c r="C112" s="94"/>
      <c r="D112" s="6" t="s">
        <v>17</v>
      </c>
      <c r="E112" s="8">
        <v>3</v>
      </c>
      <c r="F112" s="8">
        <f t="shared" si="10"/>
        <v>0</v>
      </c>
      <c r="G112" s="5">
        <v>3</v>
      </c>
      <c r="H112" s="5"/>
      <c r="I112" s="5"/>
      <c r="J112" s="5"/>
      <c r="K112" s="45"/>
      <c r="L112" s="45"/>
      <c r="M112" s="45"/>
      <c r="N112" s="39"/>
      <c r="O112" s="6"/>
      <c r="P112" s="6"/>
      <c r="Q112" s="6"/>
      <c r="R112" s="6"/>
      <c r="S112" s="6"/>
      <c r="T112" s="6"/>
      <c r="U112" s="39"/>
      <c r="V112" s="46"/>
      <c r="W112" s="23">
        <v>0</v>
      </c>
      <c r="X112" s="24">
        <v>0</v>
      </c>
      <c r="Y112" s="24">
        <v>0</v>
      </c>
      <c r="Z112" s="45"/>
      <c r="AA112" s="39"/>
      <c r="AB112" s="39"/>
      <c r="AC112" s="39"/>
      <c r="AD112" s="39"/>
      <c r="AE112" s="39"/>
      <c r="AF112" s="39"/>
      <c r="AG112" s="39"/>
      <c r="AH112" s="23"/>
      <c r="AI112" s="6"/>
      <c r="AJ112" s="5"/>
      <c r="AK112" s="22">
        <v>0</v>
      </c>
      <c r="AL112" s="45"/>
      <c r="AM112" s="45"/>
      <c r="AN112" s="39"/>
      <c r="AO112" s="45"/>
      <c r="AP112" s="45"/>
      <c r="AQ112" s="45"/>
      <c r="AR112" s="45"/>
      <c r="AS112" s="45"/>
      <c r="AT112" s="39"/>
      <c r="AU112" s="45"/>
      <c r="AV112" s="22">
        <v>0</v>
      </c>
      <c r="AW112" s="22">
        <v>0</v>
      </c>
      <c r="AX112" s="24">
        <v>0</v>
      </c>
      <c r="AY112" s="24">
        <v>0</v>
      </c>
      <c r="AZ112" s="24">
        <v>0</v>
      </c>
      <c r="BA112" s="24">
        <v>0</v>
      </c>
      <c r="BB112" s="24">
        <v>0</v>
      </c>
      <c r="BC112" s="24">
        <v>0</v>
      </c>
      <c r="BD112" s="24">
        <v>0</v>
      </c>
      <c r="BE112" s="24">
        <v>0</v>
      </c>
      <c r="BF112" s="24">
        <v>0</v>
      </c>
      <c r="BG112" s="8">
        <v>3</v>
      </c>
    </row>
    <row r="113" spans="1:59" ht="12.75">
      <c r="A113" s="190"/>
      <c r="B113" s="93" t="s">
        <v>73</v>
      </c>
      <c r="C113" s="93" t="s">
        <v>87</v>
      </c>
      <c r="D113" s="6" t="s">
        <v>16</v>
      </c>
      <c r="E113" s="19">
        <v>7</v>
      </c>
      <c r="F113" s="8">
        <f t="shared" si="10"/>
        <v>0</v>
      </c>
      <c r="G113" s="5">
        <v>7</v>
      </c>
      <c r="H113" s="5"/>
      <c r="I113" s="5"/>
      <c r="J113" s="5"/>
      <c r="K113" s="45"/>
      <c r="L113" s="45"/>
      <c r="M113" s="45"/>
      <c r="N113" s="39"/>
      <c r="O113" s="6"/>
      <c r="P113" s="6"/>
      <c r="Q113" s="6"/>
      <c r="R113" s="6"/>
      <c r="S113" s="6"/>
      <c r="T113" s="6"/>
      <c r="U113" s="39"/>
      <c r="V113" s="46"/>
      <c r="W113" s="23">
        <v>0</v>
      </c>
      <c r="X113" s="24">
        <v>0</v>
      </c>
      <c r="Y113" s="24">
        <v>0</v>
      </c>
      <c r="Z113" s="45"/>
      <c r="AA113" s="39"/>
      <c r="AB113" s="39"/>
      <c r="AC113" s="39"/>
      <c r="AD113" s="39"/>
      <c r="AE113" s="39"/>
      <c r="AF113" s="39"/>
      <c r="AG113" s="39"/>
      <c r="AH113" s="23"/>
      <c r="AI113" s="6"/>
      <c r="AJ113" s="5"/>
      <c r="AK113" s="22">
        <v>0</v>
      </c>
      <c r="AL113" s="45"/>
      <c r="AM113" s="45"/>
      <c r="AN113" s="39"/>
      <c r="AO113" s="45"/>
      <c r="AP113" s="45"/>
      <c r="AQ113" s="45"/>
      <c r="AR113" s="45"/>
      <c r="AS113" s="45"/>
      <c r="AT113" s="39"/>
      <c r="AU113" s="45"/>
      <c r="AV113" s="22">
        <v>0</v>
      </c>
      <c r="AW113" s="22">
        <v>0</v>
      </c>
      <c r="AX113" s="24">
        <v>0</v>
      </c>
      <c r="AY113" s="24">
        <v>0</v>
      </c>
      <c r="AZ113" s="24">
        <v>0</v>
      </c>
      <c r="BA113" s="24">
        <v>0</v>
      </c>
      <c r="BB113" s="24">
        <v>0</v>
      </c>
      <c r="BC113" s="24">
        <v>0</v>
      </c>
      <c r="BD113" s="24">
        <v>0</v>
      </c>
      <c r="BE113" s="24">
        <v>0</v>
      </c>
      <c r="BF113" s="24">
        <v>0</v>
      </c>
      <c r="BG113" s="8">
        <f t="shared" si="9"/>
        <v>7</v>
      </c>
    </row>
    <row r="114" spans="1:59" ht="12.75">
      <c r="A114" s="190"/>
      <c r="B114" s="94"/>
      <c r="C114" s="94"/>
      <c r="D114" s="6" t="s">
        <v>17</v>
      </c>
      <c r="E114" s="8">
        <v>3</v>
      </c>
      <c r="F114" s="8">
        <f t="shared" si="10"/>
        <v>0</v>
      </c>
      <c r="G114" s="5">
        <v>3</v>
      </c>
      <c r="H114" s="5"/>
      <c r="I114" s="5"/>
      <c r="J114" s="5"/>
      <c r="K114" s="45"/>
      <c r="L114" s="45"/>
      <c r="M114" s="45"/>
      <c r="N114" s="39"/>
      <c r="O114" s="6"/>
      <c r="P114" s="6"/>
      <c r="Q114" s="6"/>
      <c r="R114" s="6"/>
      <c r="S114" s="6"/>
      <c r="T114" s="6"/>
      <c r="U114" s="39"/>
      <c r="V114" s="46"/>
      <c r="W114" s="23">
        <v>0</v>
      </c>
      <c r="X114" s="24">
        <v>0</v>
      </c>
      <c r="Y114" s="24">
        <v>0</v>
      </c>
      <c r="Z114" s="45"/>
      <c r="AA114" s="39"/>
      <c r="AB114" s="39"/>
      <c r="AC114" s="39"/>
      <c r="AD114" s="39"/>
      <c r="AE114" s="39"/>
      <c r="AF114" s="39"/>
      <c r="AG114" s="39"/>
      <c r="AH114" s="23"/>
      <c r="AI114" s="6"/>
      <c r="AJ114" s="5"/>
      <c r="AK114" s="22">
        <v>0</v>
      </c>
      <c r="AL114" s="45"/>
      <c r="AM114" s="45"/>
      <c r="AN114" s="39"/>
      <c r="AO114" s="45"/>
      <c r="AP114" s="45"/>
      <c r="AQ114" s="45"/>
      <c r="AR114" s="45"/>
      <c r="AS114" s="45"/>
      <c r="AT114" s="39"/>
      <c r="AU114" s="45"/>
      <c r="AV114" s="22">
        <v>0</v>
      </c>
      <c r="AW114" s="22">
        <v>0</v>
      </c>
      <c r="AX114" s="24">
        <v>0</v>
      </c>
      <c r="AY114" s="24">
        <v>0</v>
      </c>
      <c r="AZ114" s="24">
        <v>0</v>
      </c>
      <c r="BA114" s="24">
        <v>0</v>
      </c>
      <c r="BB114" s="24">
        <v>0</v>
      </c>
      <c r="BC114" s="24">
        <v>0</v>
      </c>
      <c r="BD114" s="24">
        <v>0</v>
      </c>
      <c r="BE114" s="24">
        <v>0</v>
      </c>
      <c r="BF114" s="24">
        <v>0</v>
      </c>
      <c r="BG114" s="8">
        <v>3</v>
      </c>
    </row>
    <row r="115" spans="1:59" ht="12.75">
      <c r="A115" s="190"/>
      <c r="B115" s="6" t="s">
        <v>76</v>
      </c>
      <c r="C115" s="6" t="s">
        <v>144</v>
      </c>
      <c r="D115" s="6" t="s">
        <v>16</v>
      </c>
      <c r="E115" s="19">
        <v>72</v>
      </c>
      <c r="F115" s="8">
        <f t="shared" si="10"/>
        <v>0</v>
      </c>
      <c r="G115" s="5">
        <v>12</v>
      </c>
      <c r="H115" s="5">
        <v>24</v>
      </c>
      <c r="I115" s="5">
        <v>24</v>
      </c>
      <c r="J115" s="5">
        <v>12</v>
      </c>
      <c r="K115" s="45"/>
      <c r="L115" s="45"/>
      <c r="M115" s="45"/>
      <c r="N115" s="39"/>
      <c r="O115" s="6"/>
      <c r="P115" s="6"/>
      <c r="Q115" s="6"/>
      <c r="R115" s="6"/>
      <c r="S115" s="6"/>
      <c r="T115" s="6"/>
      <c r="U115" s="39"/>
      <c r="V115" s="46"/>
      <c r="W115" s="23">
        <v>0</v>
      </c>
      <c r="X115" s="24">
        <v>0</v>
      </c>
      <c r="Y115" s="24">
        <v>0</v>
      </c>
      <c r="Z115" s="45"/>
      <c r="AA115" s="39"/>
      <c r="AB115" s="39"/>
      <c r="AC115" s="39"/>
      <c r="AD115" s="39"/>
      <c r="AE115" s="39"/>
      <c r="AF115" s="39"/>
      <c r="AG115" s="39"/>
      <c r="AH115" s="23"/>
      <c r="AI115" s="6"/>
      <c r="AJ115" s="5"/>
      <c r="AK115" s="22">
        <v>0</v>
      </c>
      <c r="AL115" s="45"/>
      <c r="AM115" s="45"/>
      <c r="AN115" s="39"/>
      <c r="AO115" s="45"/>
      <c r="AP115" s="45"/>
      <c r="AQ115" s="45"/>
      <c r="AR115" s="45"/>
      <c r="AS115" s="45"/>
      <c r="AT115" s="39"/>
      <c r="AU115" s="45"/>
      <c r="AV115" s="22">
        <v>0</v>
      </c>
      <c r="AW115" s="22">
        <v>0</v>
      </c>
      <c r="AX115" s="24">
        <v>0</v>
      </c>
      <c r="AY115" s="24">
        <v>0</v>
      </c>
      <c r="AZ115" s="24">
        <v>0</v>
      </c>
      <c r="BA115" s="24">
        <v>0</v>
      </c>
      <c r="BB115" s="24">
        <v>0</v>
      </c>
      <c r="BC115" s="24">
        <v>0</v>
      </c>
      <c r="BD115" s="24">
        <v>0</v>
      </c>
      <c r="BE115" s="24">
        <v>0</v>
      </c>
      <c r="BF115" s="24">
        <v>0</v>
      </c>
      <c r="BG115" s="8">
        <f t="shared" si="9"/>
        <v>72</v>
      </c>
    </row>
    <row r="116" spans="1:59" ht="12.75">
      <c r="A116" s="190"/>
      <c r="B116" s="6" t="s">
        <v>77</v>
      </c>
      <c r="C116" s="6" t="s">
        <v>145</v>
      </c>
      <c r="D116" s="6" t="s">
        <v>16</v>
      </c>
      <c r="E116" s="19">
        <v>396</v>
      </c>
      <c r="F116" s="8">
        <f t="shared" si="10"/>
        <v>0</v>
      </c>
      <c r="G116" s="5"/>
      <c r="H116" s="5"/>
      <c r="I116" s="5"/>
      <c r="J116" s="45">
        <v>12</v>
      </c>
      <c r="K116" s="45">
        <v>36</v>
      </c>
      <c r="L116" s="45">
        <v>36</v>
      </c>
      <c r="M116" s="45">
        <v>36</v>
      </c>
      <c r="N116" s="39">
        <v>24</v>
      </c>
      <c r="O116" s="6"/>
      <c r="P116" s="6"/>
      <c r="Q116" s="6"/>
      <c r="R116" s="6"/>
      <c r="S116" s="6"/>
      <c r="T116" s="6"/>
      <c r="U116" s="39"/>
      <c r="V116" s="46"/>
      <c r="W116" s="23">
        <v>0</v>
      </c>
      <c r="X116" s="24">
        <v>0</v>
      </c>
      <c r="Y116" s="24">
        <v>0</v>
      </c>
      <c r="Z116" s="45"/>
      <c r="AA116" s="39"/>
      <c r="AB116" s="39"/>
      <c r="AC116" s="39"/>
      <c r="AD116" s="39"/>
      <c r="AE116" s="39"/>
      <c r="AF116" s="39"/>
      <c r="AG116" s="39"/>
      <c r="AH116" s="23"/>
      <c r="AI116" s="6"/>
      <c r="AJ116" s="5"/>
      <c r="AK116" s="22">
        <v>0</v>
      </c>
      <c r="AL116" s="45"/>
      <c r="AM116" s="45"/>
      <c r="AN116" s="39"/>
      <c r="AO116" s="45">
        <v>36</v>
      </c>
      <c r="AP116" s="45">
        <v>36</v>
      </c>
      <c r="AQ116" s="45">
        <v>36</v>
      </c>
      <c r="AR116" s="45">
        <v>36</v>
      </c>
      <c r="AS116" s="45">
        <v>36</v>
      </c>
      <c r="AT116" s="45">
        <v>36</v>
      </c>
      <c r="AU116" s="45">
        <v>36</v>
      </c>
      <c r="AV116" s="22">
        <v>0</v>
      </c>
      <c r="AW116" s="22">
        <v>0</v>
      </c>
      <c r="AX116" s="24">
        <v>0</v>
      </c>
      <c r="AY116" s="24">
        <v>0</v>
      </c>
      <c r="AZ116" s="24">
        <v>0</v>
      </c>
      <c r="BA116" s="24">
        <v>0</v>
      </c>
      <c r="BB116" s="24">
        <v>0</v>
      </c>
      <c r="BC116" s="24">
        <v>0</v>
      </c>
      <c r="BD116" s="24">
        <v>0</v>
      </c>
      <c r="BE116" s="24">
        <v>0</v>
      </c>
      <c r="BF116" s="24">
        <v>0</v>
      </c>
      <c r="BG116" s="8">
        <f t="shared" si="9"/>
        <v>396</v>
      </c>
    </row>
    <row r="117" spans="1:59" ht="12.75">
      <c r="A117" s="190"/>
      <c r="B117" s="16" t="s">
        <v>72</v>
      </c>
      <c r="C117" s="136" t="s">
        <v>146</v>
      </c>
      <c r="D117" s="7" t="s">
        <v>16</v>
      </c>
      <c r="E117" s="8">
        <f>E119+E121+E123</f>
        <v>140</v>
      </c>
      <c r="F117" s="8">
        <f>F119+F121+F123</f>
        <v>0</v>
      </c>
      <c r="G117" s="45"/>
      <c r="H117" s="45"/>
      <c r="I117" s="45"/>
      <c r="J117" s="45"/>
      <c r="K117" s="45"/>
      <c r="L117" s="45"/>
      <c r="M117" s="45"/>
      <c r="N117" s="39"/>
      <c r="O117" s="39"/>
      <c r="P117" s="39"/>
      <c r="Q117" s="39"/>
      <c r="R117" s="39"/>
      <c r="S117" s="39"/>
      <c r="T117" s="39"/>
      <c r="U117" s="39"/>
      <c r="V117" s="46"/>
      <c r="W117" s="23">
        <v>0</v>
      </c>
      <c r="X117" s="24">
        <v>0</v>
      </c>
      <c r="Y117" s="24">
        <v>0</v>
      </c>
      <c r="Z117" s="45"/>
      <c r="AA117" s="39"/>
      <c r="AB117" s="39"/>
      <c r="AC117" s="39"/>
      <c r="AD117" s="39"/>
      <c r="AE117" s="39"/>
      <c r="AF117" s="39"/>
      <c r="AG117" s="39"/>
      <c r="AH117" s="39"/>
      <c r="AI117" s="39"/>
      <c r="AJ117" s="45"/>
      <c r="AK117" s="22">
        <v>0</v>
      </c>
      <c r="AL117" s="45"/>
      <c r="AM117" s="45"/>
      <c r="AN117" s="39"/>
      <c r="AO117" s="45"/>
      <c r="AP117" s="45"/>
      <c r="AQ117" s="45"/>
      <c r="AR117" s="45"/>
      <c r="AS117" s="45"/>
      <c r="AT117" s="39"/>
      <c r="AU117" s="45"/>
      <c r="AV117" s="22">
        <v>0</v>
      </c>
      <c r="AW117" s="22">
        <v>0</v>
      </c>
      <c r="AX117" s="24">
        <v>0</v>
      </c>
      <c r="AY117" s="24">
        <v>0</v>
      </c>
      <c r="AZ117" s="24">
        <v>0</v>
      </c>
      <c r="BA117" s="24">
        <v>0</v>
      </c>
      <c r="BB117" s="24">
        <v>0</v>
      </c>
      <c r="BC117" s="24">
        <v>0</v>
      </c>
      <c r="BD117" s="24">
        <v>0</v>
      </c>
      <c r="BE117" s="24">
        <v>0</v>
      </c>
      <c r="BF117" s="24">
        <v>0</v>
      </c>
      <c r="BG117" s="8">
        <f t="shared" si="9"/>
        <v>0</v>
      </c>
    </row>
    <row r="118" spans="1:59" ht="27.75" customHeight="1">
      <c r="A118" s="190"/>
      <c r="B118" s="17"/>
      <c r="C118" s="137"/>
      <c r="D118" s="7" t="s">
        <v>17</v>
      </c>
      <c r="E118" s="8">
        <f>E120+E122</f>
        <v>34</v>
      </c>
      <c r="F118" s="8">
        <f>F120+F122</f>
        <v>0</v>
      </c>
      <c r="G118" s="45"/>
      <c r="H118" s="45"/>
      <c r="I118" s="45"/>
      <c r="J118" s="45"/>
      <c r="K118" s="45"/>
      <c r="L118" s="45"/>
      <c r="M118" s="45"/>
      <c r="N118" s="39"/>
      <c r="O118" s="39"/>
      <c r="P118" s="39"/>
      <c r="Q118" s="39"/>
      <c r="R118" s="39"/>
      <c r="S118" s="39"/>
      <c r="T118" s="39"/>
      <c r="U118" s="39"/>
      <c r="V118" s="46"/>
      <c r="W118" s="23">
        <v>0</v>
      </c>
      <c r="X118" s="24">
        <v>0</v>
      </c>
      <c r="Y118" s="24">
        <v>0</v>
      </c>
      <c r="Z118" s="45"/>
      <c r="AA118" s="39"/>
      <c r="AB118" s="39"/>
      <c r="AC118" s="39"/>
      <c r="AD118" s="39"/>
      <c r="AE118" s="39"/>
      <c r="AF118" s="39"/>
      <c r="AG118" s="39"/>
      <c r="AH118" s="39"/>
      <c r="AI118" s="39"/>
      <c r="AJ118" s="45"/>
      <c r="AK118" s="22">
        <v>0</v>
      </c>
      <c r="AL118" s="45"/>
      <c r="AM118" s="45"/>
      <c r="AN118" s="39"/>
      <c r="AO118" s="45"/>
      <c r="AP118" s="45"/>
      <c r="AQ118" s="45"/>
      <c r="AR118" s="45"/>
      <c r="AS118" s="45"/>
      <c r="AT118" s="39"/>
      <c r="AU118" s="45"/>
      <c r="AV118" s="22">
        <v>0</v>
      </c>
      <c r="AW118" s="22">
        <v>0</v>
      </c>
      <c r="AX118" s="24">
        <v>0</v>
      </c>
      <c r="AY118" s="24">
        <v>0</v>
      </c>
      <c r="AZ118" s="24">
        <v>0</v>
      </c>
      <c r="BA118" s="24">
        <v>0</v>
      </c>
      <c r="BB118" s="24">
        <v>0</v>
      </c>
      <c r="BC118" s="24">
        <v>0</v>
      </c>
      <c r="BD118" s="24">
        <v>0</v>
      </c>
      <c r="BE118" s="24">
        <v>0</v>
      </c>
      <c r="BF118" s="24">
        <v>0</v>
      </c>
      <c r="BG118" s="8">
        <f t="shared" si="9"/>
        <v>0</v>
      </c>
    </row>
    <row r="119" spans="1:59" ht="12.75">
      <c r="A119" s="190"/>
      <c r="B119" s="93" t="s">
        <v>74</v>
      </c>
      <c r="C119" s="93" t="s">
        <v>147</v>
      </c>
      <c r="D119" s="6" t="s">
        <v>16</v>
      </c>
      <c r="E119" s="19">
        <v>34</v>
      </c>
      <c r="F119" s="8">
        <f t="shared" si="10"/>
        <v>0</v>
      </c>
      <c r="G119" s="5"/>
      <c r="H119" s="5"/>
      <c r="I119" s="5"/>
      <c r="J119" s="5"/>
      <c r="K119" s="45"/>
      <c r="L119" s="45"/>
      <c r="M119" s="45"/>
      <c r="N119" s="39"/>
      <c r="O119" s="6"/>
      <c r="P119" s="6"/>
      <c r="Q119" s="6"/>
      <c r="R119" s="6"/>
      <c r="S119" s="6"/>
      <c r="T119" s="6"/>
      <c r="U119" s="39"/>
      <c r="V119" s="46"/>
      <c r="W119" s="23">
        <v>0</v>
      </c>
      <c r="X119" s="24">
        <v>0</v>
      </c>
      <c r="Y119" s="24">
        <v>0</v>
      </c>
      <c r="Z119" s="45"/>
      <c r="AA119" s="39"/>
      <c r="AB119" s="39"/>
      <c r="AC119" s="39"/>
      <c r="AD119" s="39"/>
      <c r="AE119" s="39"/>
      <c r="AF119" s="39"/>
      <c r="AG119" s="39"/>
      <c r="AH119" s="23">
        <v>12</v>
      </c>
      <c r="AI119" s="6">
        <v>12</v>
      </c>
      <c r="AJ119" s="5">
        <v>10</v>
      </c>
      <c r="AK119" s="22">
        <v>0</v>
      </c>
      <c r="AL119" s="45"/>
      <c r="AM119" s="45"/>
      <c r="AN119" s="39"/>
      <c r="AO119" s="45"/>
      <c r="AP119" s="45"/>
      <c r="AQ119" s="45"/>
      <c r="AR119" s="45"/>
      <c r="AS119" s="45"/>
      <c r="AT119" s="39"/>
      <c r="AU119" s="45"/>
      <c r="AV119" s="22">
        <v>0</v>
      </c>
      <c r="AW119" s="22">
        <v>0</v>
      </c>
      <c r="AX119" s="24">
        <v>0</v>
      </c>
      <c r="AY119" s="24">
        <v>0</v>
      </c>
      <c r="AZ119" s="24">
        <v>0</v>
      </c>
      <c r="BA119" s="24">
        <v>0</v>
      </c>
      <c r="BB119" s="24">
        <v>0</v>
      </c>
      <c r="BC119" s="24">
        <v>0</v>
      </c>
      <c r="BD119" s="24">
        <v>0</v>
      </c>
      <c r="BE119" s="24">
        <v>0</v>
      </c>
      <c r="BF119" s="24">
        <v>0</v>
      </c>
      <c r="BG119" s="8">
        <f t="shared" si="9"/>
        <v>34</v>
      </c>
    </row>
    <row r="120" spans="1:59" ht="24" customHeight="1">
      <c r="A120" s="190"/>
      <c r="B120" s="94"/>
      <c r="C120" s="94"/>
      <c r="D120" s="6" t="s">
        <v>17</v>
      </c>
      <c r="E120" s="8">
        <f>E119/2</f>
        <v>17</v>
      </c>
      <c r="F120" s="8">
        <f t="shared" si="10"/>
        <v>0</v>
      </c>
      <c r="G120" s="5"/>
      <c r="H120" s="5"/>
      <c r="I120" s="5"/>
      <c r="J120" s="5"/>
      <c r="K120" s="45"/>
      <c r="L120" s="45"/>
      <c r="M120" s="45"/>
      <c r="N120" s="39"/>
      <c r="O120" s="6"/>
      <c r="P120" s="6"/>
      <c r="Q120" s="6"/>
      <c r="R120" s="6"/>
      <c r="S120" s="6"/>
      <c r="T120" s="6"/>
      <c r="U120" s="39"/>
      <c r="V120" s="46"/>
      <c r="W120" s="23">
        <v>0</v>
      </c>
      <c r="X120" s="24">
        <v>0</v>
      </c>
      <c r="Y120" s="24">
        <v>0</v>
      </c>
      <c r="Z120" s="45"/>
      <c r="AA120" s="39"/>
      <c r="AB120" s="39"/>
      <c r="AC120" s="39"/>
      <c r="AD120" s="39"/>
      <c r="AE120" s="39"/>
      <c r="AF120" s="39"/>
      <c r="AG120" s="39"/>
      <c r="AH120" s="23">
        <v>6</v>
      </c>
      <c r="AI120" s="6">
        <v>6</v>
      </c>
      <c r="AJ120" s="5">
        <v>5</v>
      </c>
      <c r="AK120" s="22">
        <v>0</v>
      </c>
      <c r="AL120" s="45"/>
      <c r="AM120" s="45"/>
      <c r="AN120" s="39"/>
      <c r="AO120" s="45"/>
      <c r="AP120" s="45"/>
      <c r="AQ120" s="45"/>
      <c r="AR120" s="45"/>
      <c r="AS120" s="45"/>
      <c r="AT120" s="39"/>
      <c r="AU120" s="45"/>
      <c r="AV120" s="22">
        <v>0</v>
      </c>
      <c r="AW120" s="22">
        <v>0</v>
      </c>
      <c r="AX120" s="24">
        <v>0</v>
      </c>
      <c r="AY120" s="24">
        <v>0</v>
      </c>
      <c r="AZ120" s="24">
        <v>0</v>
      </c>
      <c r="BA120" s="24">
        <v>0</v>
      </c>
      <c r="BB120" s="24">
        <v>0</v>
      </c>
      <c r="BC120" s="24">
        <v>0</v>
      </c>
      <c r="BD120" s="24">
        <v>0</v>
      </c>
      <c r="BE120" s="24">
        <v>0</v>
      </c>
      <c r="BF120" s="24">
        <v>0</v>
      </c>
      <c r="BG120" s="8">
        <f t="shared" si="9"/>
        <v>17</v>
      </c>
    </row>
    <row r="121" spans="1:59" ht="12.75">
      <c r="A121" s="190"/>
      <c r="B121" s="93" t="s">
        <v>75</v>
      </c>
      <c r="C121" s="93" t="s">
        <v>148</v>
      </c>
      <c r="D121" s="6" t="s">
        <v>16</v>
      </c>
      <c r="E121" s="19">
        <v>34</v>
      </c>
      <c r="F121" s="8">
        <f t="shared" si="10"/>
        <v>0</v>
      </c>
      <c r="G121" s="5"/>
      <c r="H121" s="5"/>
      <c r="I121" s="5"/>
      <c r="J121" s="5"/>
      <c r="K121" s="45"/>
      <c r="L121" s="45"/>
      <c r="M121" s="45"/>
      <c r="N121" s="39"/>
      <c r="O121" s="6"/>
      <c r="P121" s="6"/>
      <c r="Q121" s="6"/>
      <c r="R121" s="6"/>
      <c r="S121" s="6"/>
      <c r="T121" s="6"/>
      <c r="U121" s="39"/>
      <c r="V121" s="46"/>
      <c r="W121" s="23">
        <v>0</v>
      </c>
      <c r="X121" s="24">
        <v>0</v>
      </c>
      <c r="Y121" s="24">
        <v>0</v>
      </c>
      <c r="Z121" s="45"/>
      <c r="AA121" s="39"/>
      <c r="AB121" s="39"/>
      <c r="AC121" s="39"/>
      <c r="AD121" s="39"/>
      <c r="AE121" s="39"/>
      <c r="AF121" s="39"/>
      <c r="AG121" s="39"/>
      <c r="AH121" s="23">
        <v>12</v>
      </c>
      <c r="AI121" s="6">
        <v>12</v>
      </c>
      <c r="AJ121" s="5">
        <v>10</v>
      </c>
      <c r="AK121" s="22">
        <v>0</v>
      </c>
      <c r="AL121" s="45"/>
      <c r="AM121" s="45"/>
      <c r="AN121" s="39"/>
      <c r="AO121" s="45"/>
      <c r="AP121" s="45"/>
      <c r="AQ121" s="45"/>
      <c r="AR121" s="45"/>
      <c r="AS121" s="45"/>
      <c r="AT121" s="39"/>
      <c r="AU121" s="45"/>
      <c r="AV121" s="22">
        <v>0</v>
      </c>
      <c r="AW121" s="22">
        <v>0</v>
      </c>
      <c r="AX121" s="24">
        <v>0</v>
      </c>
      <c r="AY121" s="24">
        <v>0</v>
      </c>
      <c r="AZ121" s="24">
        <v>0</v>
      </c>
      <c r="BA121" s="24">
        <v>0</v>
      </c>
      <c r="BB121" s="24">
        <v>0</v>
      </c>
      <c r="BC121" s="24">
        <v>0</v>
      </c>
      <c r="BD121" s="24">
        <v>0</v>
      </c>
      <c r="BE121" s="24">
        <v>0</v>
      </c>
      <c r="BF121" s="24">
        <v>0</v>
      </c>
      <c r="BG121" s="8">
        <f t="shared" si="9"/>
        <v>34</v>
      </c>
    </row>
    <row r="122" spans="1:59" ht="12.75" customHeight="1">
      <c r="A122" s="190"/>
      <c r="B122" s="94"/>
      <c r="C122" s="94"/>
      <c r="D122" s="6" t="s">
        <v>17</v>
      </c>
      <c r="E122" s="8">
        <f>E121/2</f>
        <v>17</v>
      </c>
      <c r="F122" s="8">
        <f t="shared" si="10"/>
        <v>0</v>
      </c>
      <c r="G122" s="5"/>
      <c r="H122" s="5"/>
      <c r="I122" s="5"/>
      <c r="J122" s="5"/>
      <c r="K122" s="45"/>
      <c r="L122" s="45"/>
      <c r="M122" s="45"/>
      <c r="N122" s="39"/>
      <c r="O122" s="6"/>
      <c r="P122" s="6"/>
      <c r="Q122" s="6"/>
      <c r="R122" s="6"/>
      <c r="S122" s="6"/>
      <c r="T122" s="6"/>
      <c r="U122" s="39"/>
      <c r="V122" s="46"/>
      <c r="W122" s="23">
        <v>0</v>
      </c>
      <c r="X122" s="24">
        <v>0</v>
      </c>
      <c r="Y122" s="24">
        <v>0</v>
      </c>
      <c r="Z122" s="45"/>
      <c r="AA122" s="39"/>
      <c r="AB122" s="39"/>
      <c r="AC122" s="39"/>
      <c r="AD122" s="39"/>
      <c r="AE122" s="39"/>
      <c r="AF122" s="39"/>
      <c r="AG122" s="39"/>
      <c r="AH122" s="23">
        <v>6</v>
      </c>
      <c r="AI122" s="6">
        <v>6</v>
      </c>
      <c r="AJ122" s="5">
        <v>5</v>
      </c>
      <c r="AK122" s="22">
        <v>0</v>
      </c>
      <c r="AL122" s="45"/>
      <c r="AM122" s="45"/>
      <c r="AN122" s="39"/>
      <c r="AO122" s="45"/>
      <c r="AP122" s="45"/>
      <c r="AQ122" s="45"/>
      <c r="AR122" s="45"/>
      <c r="AS122" s="45"/>
      <c r="AT122" s="39"/>
      <c r="AU122" s="45"/>
      <c r="AV122" s="22">
        <v>0</v>
      </c>
      <c r="AW122" s="22">
        <v>0</v>
      </c>
      <c r="AX122" s="24">
        <v>0</v>
      </c>
      <c r="AY122" s="24">
        <v>0</v>
      </c>
      <c r="AZ122" s="24">
        <v>0</v>
      </c>
      <c r="BA122" s="24">
        <v>0</v>
      </c>
      <c r="BB122" s="24">
        <v>0</v>
      </c>
      <c r="BC122" s="24">
        <v>0</v>
      </c>
      <c r="BD122" s="24">
        <v>0</v>
      </c>
      <c r="BE122" s="24">
        <v>0</v>
      </c>
      <c r="BF122" s="24">
        <v>0</v>
      </c>
      <c r="BG122" s="8">
        <f t="shared" si="9"/>
        <v>17</v>
      </c>
    </row>
    <row r="123" spans="1:59" ht="12.75" customHeight="1">
      <c r="A123" s="190"/>
      <c r="B123" s="6" t="s">
        <v>78</v>
      </c>
      <c r="C123" s="6" t="s">
        <v>144</v>
      </c>
      <c r="D123" s="6" t="s">
        <v>16</v>
      </c>
      <c r="E123" s="19">
        <v>72</v>
      </c>
      <c r="F123" s="8">
        <f t="shared" si="10"/>
        <v>0</v>
      </c>
      <c r="G123" s="5"/>
      <c r="H123" s="5"/>
      <c r="I123" s="5"/>
      <c r="J123" s="5"/>
      <c r="K123" s="45"/>
      <c r="L123" s="45"/>
      <c r="M123" s="45"/>
      <c r="N123" s="39"/>
      <c r="O123" s="6"/>
      <c r="P123" s="6"/>
      <c r="Q123" s="6"/>
      <c r="R123" s="6"/>
      <c r="S123" s="6"/>
      <c r="T123" s="6"/>
      <c r="U123" s="39"/>
      <c r="V123" s="46"/>
      <c r="W123" s="23">
        <v>0</v>
      </c>
      <c r="X123" s="24">
        <v>0</v>
      </c>
      <c r="Y123" s="24">
        <v>0</v>
      </c>
      <c r="Z123" s="45"/>
      <c r="AA123" s="39"/>
      <c r="AB123" s="39"/>
      <c r="AC123" s="39"/>
      <c r="AD123" s="39"/>
      <c r="AE123" s="39"/>
      <c r="AF123" s="39"/>
      <c r="AG123" s="39"/>
      <c r="AH123" s="23"/>
      <c r="AI123" s="6"/>
      <c r="AJ123" s="5"/>
      <c r="AK123" s="22">
        <v>0</v>
      </c>
      <c r="AL123" s="45"/>
      <c r="AM123" s="45">
        <v>36</v>
      </c>
      <c r="AN123" s="39">
        <v>36</v>
      </c>
      <c r="AO123" s="45"/>
      <c r="AP123" s="45"/>
      <c r="AQ123" s="45"/>
      <c r="AR123" s="45"/>
      <c r="AS123" s="45"/>
      <c r="AT123" s="39"/>
      <c r="AU123" s="45"/>
      <c r="AV123" s="22">
        <v>0</v>
      </c>
      <c r="AW123" s="22">
        <v>0</v>
      </c>
      <c r="AX123" s="24">
        <v>0</v>
      </c>
      <c r="AY123" s="24">
        <v>0</v>
      </c>
      <c r="AZ123" s="24">
        <v>0</v>
      </c>
      <c r="BA123" s="24">
        <v>0</v>
      </c>
      <c r="BB123" s="24">
        <v>0</v>
      </c>
      <c r="BC123" s="24">
        <v>0</v>
      </c>
      <c r="BD123" s="24">
        <v>0</v>
      </c>
      <c r="BE123" s="24">
        <v>0</v>
      </c>
      <c r="BF123" s="24">
        <v>0</v>
      </c>
      <c r="BG123" s="8">
        <f t="shared" si="9"/>
        <v>72</v>
      </c>
    </row>
    <row r="124" spans="1:59" ht="12.75">
      <c r="A124" s="190"/>
      <c r="B124" s="152" t="s">
        <v>149</v>
      </c>
      <c r="C124" s="152" t="s">
        <v>55</v>
      </c>
      <c r="D124" s="33" t="s">
        <v>16</v>
      </c>
      <c r="E124" s="34">
        <v>10</v>
      </c>
      <c r="F124" s="34">
        <f t="shared" si="10"/>
        <v>0</v>
      </c>
      <c r="G124" s="22"/>
      <c r="H124" s="22">
        <v>2</v>
      </c>
      <c r="I124" s="22">
        <v>2</v>
      </c>
      <c r="J124" s="22">
        <v>2</v>
      </c>
      <c r="K124" s="45"/>
      <c r="L124" s="45"/>
      <c r="M124" s="45"/>
      <c r="N124" s="39"/>
      <c r="O124" s="23">
        <v>2</v>
      </c>
      <c r="P124" s="23">
        <v>2</v>
      </c>
      <c r="Q124" s="23"/>
      <c r="R124" s="23"/>
      <c r="S124" s="23"/>
      <c r="T124" s="23"/>
      <c r="U124" s="39"/>
      <c r="V124" s="46"/>
      <c r="W124" s="23">
        <v>0</v>
      </c>
      <c r="X124" s="24">
        <v>0</v>
      </c>
      <c r="Y124" s="24">
        <v>0</v>
      </c>
      <c r="Z124" s="45"/>
      <c r="AA124" s="39"/>
      <c r="AB124" s="39"/>
      <c r="AC124" s="39"/>
      <c r="AD124" s="39"/>
      <c r="AE124" s="39"/>
      <c r="AF124" s="39"/>
      <c r="AG124" s="39"/>
      <c r="AH124" s="23"/>
      <c r="AI124" s="23"/>
      <c r="AJ124" s="22"/>
      <c r="AK124" s="22">
        <v>0</v>
      </c>
      <c r="AL124" s="45"/>
      <c r="AM124" s="45"/>
      <c r="AN124" s="39"/>
      <c r="AO124" s="45"/>
      <c r="AP124" s="45"/>
      <c r="AQ124" s="45"/>
      <c r="AR124" s="45"/>
      <c r="AS124" s="45"/>
      <c r="AT124" s="39"/>
      <c r="AU124" s="45"/>
      <c r="AV124" s="22">
        <v>0</v>
      </c>
      <c r="AW124" s="22">
        <v>0</v>
      </c>
      <c r="AX124" s="24">
        <v>0</v>
      </c>
      <c r="AY124" s="24">
        <v>0</v>
      </c>
      <c r="AZ124" s="24">
        <v>0</v>
      </c>
      <c r="BA124" s="24">
        <v>0</v>
      </c>
      <c r="BB124" s="24">
        <v>0</v>
      </c>
      <c r="BC124" s="24">
        <v>0</v>
      </c>
      <c r="BD124" s="24">
        <v>0</v>
      </c>
      <c r="BE124" s="24">
        <v>0</v>
      </c>
      <c r="BF124" s="24">
        <v>0</v>
      </c>
      <c r="BG124" s="8">
        <f t="shared" si="9"/>
        <v>10</v>
      </c>
    </row>
    <row r="125" spans="1:59" ht="15" customHeight="1">
      <c r="A125" s="190"/>
      <c r="B125" s="153"/>
      <c r="C125" s="153"/>
      <c r="D125" s="33" t="s">
        <v>17</v>
      </c>
      <c r="E125" s="34">
        <f>E124/2</f>
        <v>5</v>
      </c>
      <c r="F125" s="34">
        <f t="shared" si="10"/>
        <v>0</v>
      </c>
      <c r="G125" s="22"/>
      <c r="H125" s="22">
        <v>1</v>
      </c>
      <c r="I125" s="22">
        <v>1</v>
      </c>
      <c r="J125" s="22">
        <v>1</v>
      </c>
      <c r="K125" s="45"/>
      <c r="L125" s="45"/>
      <c r="M125" s="45"/>
      <c r="N125" s="39"/>
      <c r="O125" s="23">
        <v>1</v>
      </c>
      <c r="P125" s="23">
        <v>1</v>
      </c>
      <c r="Q125" s="23"/>
      <c r="R125" s="23"/>
      <c r="S125" s="23"/>
      <c r="T125" s="23"/>
      <c r="U125" s="39"/>
      <c r="V125" s="46"/>
      <c r="W125" s="23">
        <v>0</v>
      </c>
      <c r="X125" s="24">
        <v>0</v>
      </c>
      <c r="Y125" s="24">
        <v>0</v>
      </c>
      <c r="Z125" s="45"/>
      <c r="AA125" s="39"/>
      <c r="AB125" s="39"/>
      <c r="AC125" s="39"/>
      <c r="AD125" s="39"/>
      <c r="AE125" s="39"/>
      <c r="AF125" s="39"/>
      <c r="AG125" s="39"/>
      <c r="AH125" s="23"/>
      <c r="AI125" s="23"/>
      <c r="AJ125" s="22"/>
      <c r="AK125" s="22">
        <v>0</v>
      </c>
      <c r="AL125" s="45"/>
      <c r="AM125" s="45"/>
      <c r="AN125" s="39"/>
      <c r="AO125" s="45"/>
      <c r="AP125" s="45"/>
      <c r="AQ125" s="45"/>
      <c r="AR125" s="45"/>
      <c r="AS125" s="45"/>
      <c r="AT125" s="39"/>
      <c r="AU125" s="45"/>
      <c r="AV125" s="22">
        <v>0</v>
      </c>
      <c r="AW125" s="22">
        <v>0</v>
      </c>
      <c r="AX125" s="24">
        <v>0</v>
      </c>
      <c r="AY125" s="24">
        <v>0</v>
      </c>
      <c r="AZ125" s="24">
        <v>0</v>
      </c>
      <c r="BA125" s="24">
        <v>0</v>
      </c>
      <c r="BB125" s="24">
        <v>0</v>
      </c>
      <c r="BC125" s="24">
        <v>0</v>
      </c>
      <c r="BD125" s="24">
        <v>0</v>
      </c>
      <c r="BE125" s="24">
        <v>0</v>
      </c>
      <c r="BF125" s="24">
        <v>0</v>
      </c>
      <c r="BG125" s="8">
        <f t="shared" si="9"/>
        <v>5</v>
      </c>
    </row>
    <row r="126" spans="1:59" ht="12.75">
      <c r="A126" s="190"/>
      <c r="B126" s="6"/>
      <c r="C126" s="11" t="s">
        <v>88</v>
      </c>
      <c r="D126" s="6" t="s">
        <v>16</v>
      </c>
      <c r="E126" s="19">
        <v>56</v>
      </c>
      <c r="F126" s="8">
        <f t="shared" si="10"/>
        <v>56</v>
      </c>
      <c r="G126" s="5"/>
      <c r="H126" s="5"/>
      <c r="I126" s="5"/>
      <c r="J126" s="5"/>
      <c r="K126" s="45"/>
      <c r="L126" s="45"/>
      <c r="M126" s="45"/>
      <c r="N126" s="39"/>
      <c r="O126" s="6"/>
      <c r="P126" s="6"/>
      <c r="Q126" s="6"/>
      <c r="R126" s="6"/>
      <c r="S126" s="6"/>
      <c r="T126" s="6"/>
      <c r="U126" s="39"/>
      <c r="V126" s="46"/>
      <c r="W126" s="23">
        <v>0</v>
      </c>
      <c r="X126" s="24">
        <v>0</v>
      </c>
      <c r="Y126" s="24">
        <v>0</v>
      </c>
      <c r="Z126" s="45"/>
      <c r="AA126" s="39"/>
      <c r="AB126" s="39"/>
      <c r="AC126" s="39"/>
      <c r="AD126" s="39"/>
      <c r="AE126" s="39"/>
      <c r="AF126" s="39"/>
      <c r="AG126" s="39"/>
      <c r="AH126" s="23"/>
      <c r="AI126" s="6"/>
      <c r="AJ126" s="5"/>
      <c r="AK126" s="22">
        <v>0</v>
      </c>
      <c r="AL126" s="45"/>
      <c r="AM126" s="45"/>
      <c r="AN126" s="39"/>
      <c r="AO126" s="45"/>
      <c r="AP126" s="45"/>
      <c r="AQ126" s="45"/>
      <c r="AR126" s="45"/>
      <c r="AS126" s="45"/>
      <c r="AT126" s="39"/>
      <c r="AU126" s="45"/>
      <c r="AV126" s="22">
        <v>0</v>
      </c>
      <c r="AW126" s="22">
        <v>0</v>
      </c>
      <c r="AX126" s="24">
        <v>0</v>
      </c>
      <c r="AY126" s="24">
        <v>0</v>
      </c>
      <c r="AZ126" s="24">
        <v>0</v>
      </c>
      <c r="BA126" s="24">
        <v>0</v>
      </c>
      <c r="BB126" s="24">
        <v>0</v>
      </c>
      <c r="BC126" s="24">
        <v>0</v>
      </c>
      <c r="BD126" s="24">
        <v>0</v>
      </c>
      <c r="BE126" s="24">
        <v>0</v>
      </c>
      <c r="BF126" s="24">
        <v>0</v>
      </c>
      <c r="BG126" s="8">
        <f t="shared" si="9"/>
        <v>0</v>
      </c>
    </row>
    <row r="127" spans="1:59" ht="12.75">
      <c r="A127" s="190"/>
      <c r="B127" s="6"/>
      <c r="C127" s="11" t="s">
        <v>89</v>
      </c>
      <c r="D127" s="6" t="s">
        <v>16</v>
      </c>
      <c r="E127" s="19">
        <v>72</v>
      </c>
      <c r="F127" s="8">
        <f t="shared" si="10"/>
        <v>72</v>
      </c>
      <c r="G127" s="5"/>
      <c r="H127" s="5"/>
      <c r="I127" s="5"/>
      <c r="J127" s="5"/>
      <c r="K127" s="45"/>
      <c r="L127" s="45"/>
      <c r="M127" s="45"/>
      <c r="N127" s="39"/>
      <c r="O127" s="6"/>
      <c r="P127" s="6"/>
      <c r="Q127" s="6"/>
      <c r="R127" s="6"/>
      <c r="S127" s="6"/>
      <c r="T127" s="6"/>
      <c r="U127" s="39"/>
      <c r="V127" s="46"/>
      <c r="W127" s="23">
        <v>0</v>
      </c>
      <c r="X127" s="24">
        <v>0</v>
      </c>
      <c r="Y127" s="24">
        <v>0</v>
      </c>
      <c r="Z127" s="39"/>
      <c r="AA127" s="39"/>
      <c r="AB127" s="39"/>
      <c r="AC127" s="39"/>
      <c r="AD127" s="39"/>
      <c r="AE127" s="39"/>
      <c r="AF127" s="39"/>
      <c r="AG127" s="39"/>
      <c r="AH127" s="23"/>
      <c r="AI127" s="6"/>
      <c r="AJ127" s="5"/>
      <c r="AK127" s="22">
        <v>0</v>
      </c>
      <c r="AL127" s="45"/>
      <c r="AM127" s="45"/>
      <c r="AN127" s="39"/>
      <c r="AO127" s="45"/>
      <c r="AP127" s="45"/>
      <c r="AQ127" s="45"/>
      <c r="AR127" s="45"/>
      <c r="AS127" s="45"/>
      <c r="AT127" s="39"/>
      <c r="AU127" s="45"/>
      <c r="AV127" s="22">
        <v>0</v>
      </c>
      <c r="AW127" s="22">
        <v>0</v>
      </c>
      <c r="AX127" s="24">
        <v>0</v>
      </c>
      <c r="AY127" s="24">
        <v>0</v>
      </c>
      <c r="AZ127" s="24">
        <v>0</v>
      </c>
      <c r="BA127" s="24">
        <v>0</v>
      </c>
      <c r="BB127" s="24">
        <v>0</v>
      </c>
      <c r="BC127" s="24">
        <v>0</v>
      </c>
      <c r="BD127" s="24">
        <v>0</v>
      </c>
      <c r="BE127" s="24">
        <v>0</v>
      </c>
      <c r="BF127" s="24">
        <v>0</v>
      </c>
      <c r="BG127" s="8">
        <f t="shared" si="9"/>
        <v>0</v>
      </c>
    </row>
    <row r="128" spans="1:59" ht="12.75">
      <c r="A128" s="190"/>
      <c r="B128" s="178" t="s">
        <v>21</v>
      </c>
      <c r="C128" s="148"/>
      <c r="D128" s="149"/>
      <c r="E128" s="8">
        <f>E54+E82+E124</f>
        <v>1332</v>
      </c>
      <c r="F128" s="8">
        <f>F54+F82+F124</f>
        <v>0</v>
      </c>
      <c r="G128" s="8">
        <f>G62+G88+G90+G92+G93+G96+G107+G108+G111+G113+G115+G116+G119+G121+G123+G124</f>
        <v>36</v>
      </c>
      <c r="H128" s="8">
        <f aca="true" t="shared" si="11" ref="H128:BF128">H62+H88+H90+H92+H93+H96+H107+H108+H111+H113+H115+H116+H119+H121+H123+H124</f>
        <v>36</v>
      </c>
      <c r="I128" s="8">
        <f t="shared" si="11"/>
        <v>36</v>
      </c>
      <c r="J128" s="8">
        <f t="shared" si="11"/>
        <v>36</v>
      </c>
      <c r="K128" s="8">
        <f t="shared" si="11"/>
        <v>36</v>
      </c>
      <c r="L128" s="8">
        <f t="shared" si="11"/>
        <v>36</v>
      </c>
      <c r="M128" s="8">
        <f t="shared" si="11"/>
        <v>36</v>
      </c>
      <c r="N128" s="8">
        <f t="shared" si="11"/>
        <v>36</v>
      </c>
      <c r="O128" s="8">
        <f t="shared" si="11"/>
        <v>36</v>
      </c>
      <c r="P128" s="8">
        <f t="shared" si="11"/>
        <v>36</v>
      </c>
      <c r="Q128" s="8">
        <f t="shared" si="11"/>
        <v>36</v>
      </c>
      <c r="R128" s="8">
        <f t="shared" si="11"/>
        <v>36</v>
      </c>
      <c r="S128" s="8">
        <f t="shared" si="11"/>
        <v>36</v>
      </c>
      <c r="T128" s="8">
        <f t="shared" si="11"/>
        <v>36</v>
      </c>
      <c r="U128" s="8">
        <f t="shared" si="11"/>
        <v>36</v>
      </c>
      <c r="V128" s="8">
        <f t="shared" si="11"/>
        <v>36</v>
      </c>
      <c r="W128" s="8">
        <f t="shared" si="11"/>
        <v>0</v>
      </c>
      <c r="X128" s="8">
        <f t="shared" si="11"/>
        <v>0</v>
      </c>
      <c r="Y128" s="8">
        <f t="shared" si="11"/>
        <v>0</v>
      </c>
      <c r="Z128" s="8">
        <f t="shared" si="11"/>
        <v>36</v>
      </c>
      <c r="AA128" s="8">
        <f t="shared" si="11"/>
        <v>36</v>
      </c>
      <c r="AB128" s="8">
        <f t="shared" si="11"/>
        <v>36</v>
      </c>
      <c r="AC128" s="8">
        <f t="shared" si="11"/>
        <v>36</v>
      </c>
      <c r="AD128" s="8">
        <f t="shared" si="11"/>
        <v>36</v>
      </c>
      <c r="AE128" s="8">
        <f t="shared" si="11"/>
        <v>36</v>
      </c>
      <c r="AF128" s="8">
        <f t="shared" si="11"/>
        <v>36</v>
      </c>
      <c r="AG128" s="8">
        <f t="shared" si="11"/>
        <v>36</v>
      </c>
      <c r="AH128" s="8">
        <f t="shared" si="11"/>
        <v>36</v>
      </c>
      <c r="AI128" s="8">
        <f t="shared" si="11"/>
        <v>36</v>
      </c>
      <c r="AJ128" s="8">
        <f t="shared" si="11"/>
        <v>36</v>
      </c>
      <c r="AK128" s="8">
        <f t="shared" si="11"/>
        <v>0</v>
      </c>
      <c r="AL128" s="8">
        <f t="shared" si="11"/>
        <v>36</v>
      </c>
      <c r="AM128" s="8">
        <f t="shared" si="11"/>
        <v>36</v>
      </c>
      <c r="AN128" s="8">
        <f t="shared" si="11"/>
        <v>36</v>
      </c>
      <c r="AO128" s="8">
        <f t="shared" si="11"/>
        <v>36</v>
      </c>
      <c r="AP128" s="8">
        <f t="shared" si="11"/>
        <v>36</v>
      </c>
      <c r="AQ128" s="8">
        <f t="shared" si="11"/>
        <v>36</v>
      </c>
      <c r="AR128" s="8">
        <f t="shared" si="11"/>
        <v>36</v>
      </c>
      <c r="AS128" s="8">
        <f t="shared" si="11"/>
        <v>36</v>
      </c>
      <c r="AT128" s="8">
        <f t="shared" si="11"/>
        <v>36</v>
      </c>
      <c r="AU128" s="8">
        <f t="shared" si="11"/>
        <v>36</v>
      </c>
      <c r="AV128" s="8">
        <f t="shared" si="11"/>
        <v>0</v>
      </c>
      <c r="AW128" s="8">
        <f t="shared" si="11"/>
        <v>0</v>
      </c>
      <c r="AX128" s="8">
        <f t="shared" si="11"/>
        <v>0</v>
      </c>
      <c r="AY128" s="8">
        <f t="shared" si="11"/>
        <v>0</v>
      </c>
      <c r="AZ128" s="8">
        <f t="shared" si="11"/>
        <v>0</v>
      </c>
      <c r="BA128" s="8">
        <f t="shared" si="11"/>
        <v>0</v>
      </c>
      <c r="BB128" s="8">
        <f t="shared" si="11"/>
        <v>0</v>
      </c>
      <c r="BC128" s="8">
        <f t="shared" si="11"/>
        <v>0</v>
      </c>
      <c r="BD128" s="8">
        <f t="shared" si="11"/>
        <v>0</v>
      </c>
      <c r="BE128" s="8">
        <f t="shared" si="11"/>
        <v>0</v>
      </c>
      <c r="BF128" s="8">
        <f t="shared" si="11"/>
        <v>0</v>
      </c>
      <c r="BG128" s="8">
        <f t="shared" si="9"/>
        <v>1332</v>
      </c>
    </row>
    <row r="129" spans="1:59" ht="12.75">
      <c r="A129" s="190"/>
      <c r="B129" s="178" t="s">
        <v>22</v>
      </c>
      <c r="C129" s="148"/>
      <c r="D129" s="149"/>
      <c r="E129" s="8">
        <v>126</v>
      </c>
      <c r="F129" s="8">
        <f t="shared" si="10"/>
        <v>0</v>
      </c>
      <c r="G129" s="8">
        <f>G63+G89+G91+G97+G112+G114+G120+G122+G125</f>
        <v>11</v>
      </c>
      <c r="H129" s="8">
        <f aca="true" t="shared" si="12" ref="H129:BF129">H63+H89+H91+H97+H112+H114+H120+H122+H125</f>
        <v>6</v>
      </c>
      <c r="I129" s="8">
        <f t="shared" si="12"/>
        <v>5</v>
      </c>
      <c r="J129" s="8">
        <f t="shared" si="12"/>
        <v>5</v>
      </c>
      <c r="K129" s="8">
        <f t="shared" si="12"/>
        <v>0</v>
      </c>
      <c r="L129" s="8">
        <f t="shared" si="12"/>
        <v>0</v>
      </c>
      <c r="M129" s="8">
        <f t="shared" si="12"/>
        <v>0</v>
      </c>
      <c r="N129" s="8">
        <f t="shared" si="12"/>
        <v>0</v>
      </c>
      <c r="O129" s="8">
        <f t="shared" si="12"/>
        <v>6</v>
      </c>
      <c r="P129" s="8">
        <f t="shared" si="12"/>
        <v>6</v>
      </c>
      <c r="Q129" s="8">
        <f t="shared" si="12"/>
        <v>6</v>
      </c>
      <c r="R129" s="8">
        <f t="shared" si="12"/>
        <v>6</v>
      </c>
      <c r="S129" s="8">
        <f t="shared" si="12"/>
        <v>6</v>
      </c>
      <c r="T129" s="8">
        <f t="shared" si="12"/>
        <v>12</v>
      </c>
      <c r="U129" s="8">
        <f t="shared" si="12"/>
        <v>0</v>
      </c>
      <c r="V129" s="8">
        <f t="shared" si="12"/>
        <v>0</v>
      </c>
      <c r="W129" s="8">
        <f t="shared" si="12"/>
        <v>0</v>
      </c>
      <c r="X129" s="8">
        <f t="shared" si="12"/>
        <v>0</v>
      </c>
      <c r="Y129" s="8">
        <f t="shared" si="12"/>
        <v>0</v>
      </c>
      <c r="Z129" s="8">
        <f t="shared" si="12"/>
        <v>0</v>
      </c>
      <c r="AA129" s="8">
        <f t="shared" si="12"/>
        <v>0</v>
      </c>
      <c r="AB129" s="8">
        <f t="shared" si="12"/>
        <v>0</v>
      </c>
      <c r="AC129" s="8">
        <f t="shared" si="12"/>
        <v>0</v>
      </c>
      <c r="AD129" s="8">
        <f t="shared" si="12"/>
        <v>0</v>
      </c>
      <c r="AE129" s="8">
        <f t="shared" si="12"/>
        <v>0</v>
      </c>
      <c r="AF129" s="8">
        <f t="shared" si="12"/>
        <v>0</v>
      </c>
      <c r="AG129" s="8">
        <f t="shared" si="12"/>
        <v>0</v>
      </c>
      <c r="AH129" s="8">
        <f t="shared" si="12"/>
        <v>18</v>
      </c>
      <c r="AI129" s="8">
        <f t="shared" si="12"/>
        <v>18</v>
      </c>
      <c r="AJ129" s="8">
        <f t="shared" si="12"/>
        <v>18</v>
      </c>
      <c r="AK129" s="8">
        <f t="shared" si="12"/>
        <v>0</v>
      </c>
      <c r="AL129" s="8">
        <f t="shared" si="12"/>
        <v>0</v>
      </c>
      <c r="AM129" s="8">
        <f t="shared" si="12"/>
        <v>0</v>
      </c>
      <c r="AN129" s="8">
        <f t="shared" si="12"/>
        <v>0</v>
      </c>
      <c r="AO129" s="8">
        <f t="shared" si="12"/>
        <v>0</v>
      </c>
      <c r="AP129" s="8">
        <f t="shared" si="12"/>
        <v>0</v>
      </c>
      <c r="AQ129" s="8">
        <f t="shared" si="12"/>
        <v>0</v>
      </c>
      <c r="AR129" s="8">
        <f t="shared" si="12"/>
        <v>0</v>
      </c>
      <c r="AS129" s="8">
        <f t="shared" si="12"/>
        <v>0</v>
      </c>
      <c r="AT129" s="8">
        <f t="shared" si="12"/>
        <v>0</v>
      </c>
      <c r="AU129" s="8">
        <f t="shared" si="12"/>
        <v>0</v>
      </c>
      <c r="AV129" s="8">
        <f t="shared" si="12"/>
        <v>0</v>
      </c>
      <c r="AW129" s="8">
        <f t="shared" si="12"/>
        <v>0</v>
      </c>
      <c r="AX129" s="8">
        <f t="shared" si="12"/>
        <v>0</v>
      </c>
      <c r="AY129" s="8">
        <f t="shared" si="12"/>
        <v>0</v>
      </c>
      <c r="AZ129" s="8">
        <f t="shared" si="12"/>
        <v>0</v>
      </c>
      <c r="BA129" s="8">
        <f t="shared" si="12"/>
        <v>0</v>
      </c>
      <c r="BB129" s="8">
        <f t="shared" si="12"/>
        <v>0</v>
      </c>
      <c r="BC129" s="8">
        <f t="shared" si="12"/>
        <v>0</v>
      </c>
      <c r="BD129" s="8">
        <f t="shared" si="12"/>
        <v>0</v>
      </c>
      <c r="BE129" s="8">
        <f t="shared" si="12"/>
        <v>0</v>
      </c>
      <c r="BF129" s="8">
        <f t="shared" si="12"/>
        <v>0</v>
      </c>
      <c r="BG129" s="8">
        <v>126</v>
      </c>
    </row>
    <row r="130" spans="1:59" ht="12.75">
      <c r="A130" s="191"/>
      <c r="B130" s="178" t="s">
        <v>27</v>
      </c>
      <c r="C130" s="148"/>
      <c r="D130" s="149"/>
      <c r="E130" s="10">
        <v>1458</v>
      </c>
      <c r="F130" s="8">
        <f>F128+F129</f>
        <v>0</v>
      </c>
      <c r="G130" s="10">
        <f>G128+G129</f>
        <v>47</v>
      </c>
      <c r="H130" s="10">
        <f aca="true" t="shared" si="13" ref="H130:BF130">H128+H129</f>
        <v>42</v>
      </c>
      <c r="I130" s="10">
        <f t="shared" si="13"/>
        <v>41</v>
      </c>
      <c r="J130" s="10">
        <f t="shared" si="13"/>
        <v>41</v>
      </c>
      <c r="K130" s="10">
        <f t="shared" si="13"/>
        <v>36</v>
      </c>
      <c r="L130" s="10">
        <f t="shared" si="13"/>
        <v>36</v>
      </c>
      <c r="M130" s="10">
        <f t="shared" si="13"/>
        <v>36</v>
      </c>
      <c r="N130" s="10">
        <f t="shared" si="13"/>
        <v>36</v>
      </c>
      <c r="O130" s="10">
        <f t="shared" si="13"/>
        <v>42</v>
      </c>
      <c r="P130" s="10">
        <f t="shared" si="13"/>
        <v>42</v>
      </c>
      <c r="Q130" s="10">
        <f t="shared" si="13"/>
        <v>42</v>
      </c>
      <c r="R130" s="10">
        <f t="shared" si="13"/>
        <v>42</v>
      </c>
      <c r="S130" s="10">
        <f t="shared" si="13"/>
        <v>42</v>
      </c>
      <c r="T130" s="10">
        <f t="shared" si="13"/>
        <v>48</v>
      </c>
      <c r="U130" s="10">
        <f t="shared" si="13"/>
        <v>36</v>
      </c>
      <c r="V130" s="10">
        <f t="shared" si="13"/>
        <v>36</v>
      </c>
      <c r="W130" s="10">
        <f t="shared" si="13"/>
        <v>0</v>
      </c>
      <c r="X130" s="10">
        <f t="shared" si="13"/>
        <v>0</v>
      </c>
      <c r="Y130" s="10">
        <f t="shared" si="13"/>
        <v>0</v>
      </c>
      <c r="Z130" s="10">
        <f t="shared" si="13"/>
        <v>36</v>
      </c>
      <c r="AA130" s="10">
        <f t="shared" si="13"/>
        <v>36</v>
      </c>
      <c r="AB130" s="10">
        <f t="shared" si="13"/>
        <v>36</v>
      </c>
      <c r="AC130" s="10">
        <f t="shared" si="13"/>
        <v>36</v>
      </c>
      <c r="AD130" s="10">
        <f t="shared" si="13"/>
        <v>36</v>
      </c>
      <c r="AE130" s="10">
        <f t="shared" si="13"/>
        <v>36</v>
      </c>
      <c r="AF130" s="10">
        <f t="shared" si="13"/>
        <v>36</v>
      </c>
      <c r="AG130" s="10">
        <f t="shared" si="13"/>
        <v>36</v>
      </c>
      <c r="AH130" s="10">
        <f t="shared" si="13"/>
        <v>54</v>
      </c>
      <c r="AI130" s="10">
        <f t="shared" si="13"/>
        <v>54</v>
      </c>
      <c r="AJ130" s="10">
        <f t="shared" si="13"/>
        <v>54</v>
      </c>
      <c r="AK130" s="10">
        <f t="shared" si="13"/>
        <v>0</v>
      </c>
      <c r="AL130" s="10">
        <f t="shared" si="13"/>
        <v>36</v>
      </c>
      <c r="AM130" s="10">
        <f t="shared" si="13"/>
        <v>36</v>
      </c>
      <c r="AN130" s="10">
        <f t="shared" si="13"/>
        <v>36</v>
      </c>
      <c r="AO130" s="10">
        <f t="shared" si="13"/>
        <v>36</v>
      </c>
      <c r="AP130" s="10">
        <f t="shared" si="13"/>
        <v>36</v>
      </c>
      <c r="AQ130" s="10">
        <f t="shared" si="13"/>
        <v>36</v>
      </c>
      <c r="AR130" s="10">
        <f t="shared" si="13"/>
        <v>36</v>
      </c>
      <c r="AS130" s="10">
        <f t="shared" si="13"/>
        <v>36</v>
      </c>
      <c r="AT130" s="10">
        <f t="shared" si="13"/>
        <v>36</v>
      </c>
      <c r="AU130" s="10">
        <f t="shared" si="13"/>
        <v>36</v>
      </c>
      <c r="AV130" s="10">
        <f t="shared" si="13"/>
        <v>0</v>
      </c>
      <c r="AW130" s="10">
        <f t="shared" si="13"/>
        <v>0</v>
      </c>
      <c r="AX130" s="10">
        <f t="shared" si="13"/>
        <v>0</v>
      </c>
      <c r="AY130" s="10">
        <f t="shared" si="13"/>
        <v>0</v>
      </c>
      <c r="AZ130" s="10">
        <f t="shared" si="13"/>
        <v>0</v>
      </c>
      <c r="BA130" s="10">
        <f t="shared" si="13"/>
        <v>0</v>
      </c>
      <c r="BB130" s="10">
        <f t="shared" si="13"/>
        <v>0</v>
      </c>
      <c r="BC130" s="10">
        <f t="shared" si="13"/>
        <v>0</v>
      </c>
      <c r="BD130" s="10">
        <f t="shared" si="13"/>
        <v>0</v>
      </c>
      <c r="BE130" s="10">
        <f t="shared" si="13"/>
        <v>0</v>
      </c>
      <c r="BF130" s="10">
        <f t="shared" si="13"/>
        <v>0</v>
      </c>
      <c r="BG130" s="8">
        <v>1458</v>
      </c>
    </row>
    <row r="133" spans="25:28" ht="12.75">
      <c r="Y133" s="14"/>
      <c r="Z133" s="14"/>
      <c r="AA133" s="14"/>
      <c r="AB133" s="14"/>
    </row>
    <row r="135" ht="12.75">
      <c r="Y135" s="12"/>
    </row>
    <row r="136" ht="12.75">
      <c r="A136" s="2"/>
    </row>
  </sheetData>
  <sheetProtection/>
  <mergeCells count="128">
    <mergeCell ref="V6:AF6"/>
    <mergeCell ref="L7:N7"/>
    <mergeCell ref="P7:S7"/>
    <mergeCell ref="C2:U2"/>
    <mergeCell ref="C3:U3"/>
    <mergeCell ref="C4:U4"/>
    <mergeCell ref="C5:U5"/>
    <mergeCell ref="C6:U6"/>
    <mergeCell ref="AM7:AO7"/>
    <mergeCell ref="AQ7:AT7"/>
    <mergeCell ref="AG6:AR6"/>
    <mergeCell ref="A7:A11"/>
    <mergeCell ref="B7:B11"/>
    <mergeCell ref="C7:C11"/>
    <mergeCell ref="D7:D11"/>
    <mergeCell ref="E7:E11"/>
    <mergeCell ref="F7:F11"/>
    <mergeCell ref="H7:J7"/>
    <mergeCell ref="AU7:AX7"/>
    <mergeCell ref="AZ7:BB7"/>
    <mergeCell ref="BD7:BF7"/>
    <mergeCell ref="BG7:BG11"/>
    <mergeCell ref="G8:BF8"/>
    <mergeCell ref="G10:BF10"/>
    <mergeCell ref="T7:W7"/>
    <mergeCell ref="Y7:AA7"/>
    <mergeCell ref="AC7:AE7"/>
    <mergeCell ref="AH7:AK7"/>
    <mergeCell ref="A12:A130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0:B41"/>
    <mergeCell ref="C40:C41"/>
    <mergeCell ref="B42:B43"/>
    <mergeCell ref="C42:C43"/>
    <mergeCell ref="B44:B45"/>
    <mergeCell ref="C44:C45"/>
    <mergeCell ref="B46:B47"/>
    <mergeCell ref="C46:C47"/>
    <mergeCell ref="B48:B49"/>
    <mergeCell ref="C48:C49"/>
    <mergeCell ref="B50:B51"/>
    <mergeCell ref="C50:C51"/>
    <mergeCell ref="B52:B53"/>
    <mergeCell ref="C52:C53"/>
    <mergeCell ref="B56:B57"/>
    <mergeCell ref="C56:C57"/>
    <mergeCell ref="B58:B59"/>
    <mergeCell ref="C58:C59"/>
    <mergeCell ref="B60:B61"/>
    <mergeCell ref="C60:C61"/>
    <mergeCell ref="B62:B63"/>
    <mergeCell ref="C62:C63"/>
    <mergeCell ref="B64:B65"/>
    <mergeCell ref="C64:C65"/>
    <mergeCell ref="B66:B67"/>
    <mergeCell ref="C66:C67"/>
    <mergeCell ref="B68:B69"/>
    <mergeCell ref="C68:C69"/>
    <mergeCell ref="B70:B71"/>
    <mergeCell ref="C70:C71"/>
    <mergeCell ref="B72:B73"/>
    <mergeCell ref="C72:C73"/>
    <mergeCell ref="B74:B75"/>
    <mergeCell ref="C74:C75"/>
    <mergeCell ref="B76:B77"/>
    <mergeCell ref="C76:C77"/>
    <mergeCell ref="B78:B79"/>
    <mergeCell ref="C78:C79"/>
    <mergeCell ref="B80:B81"/>
    <mergeCell ref="C80:C81"/>
    <mergeCell ref="B82:B83"/>
    <mergeCell ref="C82:C83"/>
    <mergeCell ref="C86:C87"/>
    <mergeCell ref="B88:B89"/>
    <mergeCell ref="C88:C89"/>
    <mergeCell ref="B90:B91"/>
    <mergeCell ref="C90:C91"/>
    <mergeCell ref="B94:B95"/>
    <mergeCell ref="C94:C95"/>
    <mergeCell ref="B96:B97"/>
    <mergeCell ref="C96:C97"/>
    <mergeCell ref="B98:B99"/>
    <mergeCell ref="C98:C99"/>
    <mergeCell ref="D98:D99"/>
    <mergeCell ref="E98:E99"/>
    <mergeCell ref="F98:F99"/>
    <mergeCell ref="C109:C110"/>
    <mergeCell ref="B111:B112"/>
    <mergeCell ref="C111:C112"/>
    <mergeCell ref="B113:B114"/>
    <mergeCell ref="C113:C114"/>
    <mergeCell ref="B128:D128"/>
    <mergeCell ref="B129:D129"/>
    <mergeCell ref="B130:D130"/>
    <mergeCell ref="C117:C118"/>
    <mergeCell ref="B119:B120"/>
    <mergeCell ref="C119:C120"/>
    <mergeCell ref="B121:B122"/>
    <mergeCell ref="C121:C122"/>
    <mergeCell ref="B124:B125"/>
    <mergeCell ref="C124:C125"/>
  </mergeCells>
  <printOptions/>
  <pageMargins left="0.1968503937007874" right="0.1968503937007874" top="0.1968503937007874" bottom="0.1968503937007874" header="0" footer="0"/>
  <pageSetup fitToHeight="1" fitToWidth="1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Пользователь</cp:lastModifiedBy>
  <cp:lastPrinted>2021-03-31T08:08:11Z</cp:lastPrinted>
  <dcterms:created xsi:type="dcterms:W3CDTF">2011-01-28T09:41:23Z</dcterms:created>
  <dcterms:modified xsi:type="dcterms:W3CDTF">2021-03-31T08:40:29Z</dcterms:modified>
  <cp:category/>
  <cp:version/>
  <cp:contentType/>
  <cp:contentStatus/>
</cp:coreProperties>
</file>